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ROYECTOS\PROYECTOS FAVIAN\PROYECTOS TERMINADOS\MONITOREOS BIÓTICOS\EIA LA CEIBA\INVENTARIO FORESTAL\"/>
    </mc:Choice>
  </mc:AlternateContent>
  <xr:revisionPtr revIDLastSave="0" documentId="13_ncr:1_{DE731656-24C5-48D2-BB57-E7CEAB672052}" xr6:coauthVersionLast="47" xr6:coauthVersionMax="47" xr10:uidLastSave="{00000000-0000-0000-0000-000000000000}"/>
  <bookViews>
    <workbookView xWindow="-108" yWindow="-108" windowWidth="23256" windowHeight="13896" firstSheet="2" activeTab="9" xr2:uid="{00000000-000D-0000-FFFF-FFFF00000000}"/>
  </bookViews>
  <sheets>
    <sheet name="PARCELA 1" sheetId="1" r:id="rId1"/>
    <sheet name="PARCELA 2" sheetId="2" r:id="rId2"/>
    <sheet name="PARCELA 3" sheetId="3" r:id="rId3"/>
    <sheet name="PARCELA 4" sheetId="4" r:id="rId4"/>
    <sheet name="PARCELA 5" sheetId="5" r:id="rId5"/>
    <sheet name="PARCELA 6" sheetId="6" r:id="rId6"/>
    <sheet name="PARCELA 7" sheetId="7" r:id="rId7"/>
    <sheet name="PARCELA 8" sheetId="10" r:id="rId8"/>
    <sheet name="PARCELA 9" sheetId="11" r:id="rId9"/>
    <sheet name="TOTAL PARCELAS" sheetId="9" r:id="rId10"/>
  </sheets>
  <externalReferences>
    <externalReference r:id="rId11"/>
    <externalReference r:id="rId12"/>
  </externalReferences>
  <definedNames>
    <definedName name="_xlnm._FilterDatabase" localSheetId="0" hidden="1">'PARCELA 1'!$A$2:$J$125</definedName>
    <definedName name="_xlnm._FilterDatabase" localSheetId="1" hidden="1">'PARCELA 2'!$A$2:$J$81</definedName>
    <definedName name="_xlnm._FilterDatabase" localSheetId="2" hidden="1">'PARCELA 3'!$A$2:$J$90</definedName>
    <definedName name="_xlnm._FilterDatabase" localSheetId="3" hidden="1">'PARCELA 4'!$C$2:$J$108</definedName>
    <definedName name="_xlnm._FilterDatabase" localSheetId="4" hidden="1">'PARCELA 5'!$B$2:$J$116</definedName>
    <definedName name="_xlnm._FilterDatabase" localSheetId="5" hidden="1">'PARCELA 6'!$B$2:$J$88</definedName>
    <definedName name="_xlnm._FilterDatabase" localSheetId="6" hidden="1">'PARCELA 7'!$B$2:$J$98</definedName>
    <definedName name="_xlnm._FilterDatabase" localSheetId="7" hidden="1">'PARCELA 8'!$A$2:$J$43</definedName>
    <definedName name="_xlnm._FilterDatabase" localSheetId="8" hidden="1">'PARCELA 9'!$A$2:$J$47</definedName>
    <definedName name="_xlnm._FilterDatabase" localSheetId="9" hidden="1">'TOTAL PARCELAS'!$A$4:$J$763</definedName>
  </definedNames>
  <calcPr calcId="191029"/>
  <extLst>
    <ext uri="GoogleSheetsCustomDataVersion2">
      <go:sheetsCustomData xmlns:go="http://customooxmlschemas.google.com/" r:id="rId14" roundtripDataChecksum="qgRjBYEy29Hl/ucZWWamHMog1JA6WUBH71dSuuEKAfU="/>
    </ext>
  </extLst>
</workbook>
</file>

<file path=xl/calcChain.xml><?xml version="1.0" encoding="utf-8"?>
<calcChain xmlns="http://schemas.openxmlformats.org/spreadsheetml/2006/main">
  <c r="R8" i="11" l="1"/>
  <c r="Q8" i="11"/>
  <c r="P8" i="11"/>
  <c r="U6" i="11" s="1"/>
  <c r="O8" i="11"/>
  <c r="T5" i="11" s="1"/>
  <c r="S7" i="11"/>
  <c r="S6" i="11"/>
  <c r="S5" i="11"/>
  <c r="S4" i="11"/>
  <c r="R10" i="10"/>
  <c r="Q10" i="10"/>
  <c r="P10" i="10"/>
  <c r="U6" i="10" s="1"/>
  <c r="O10" i="10"/>
  <c r="T6" i="10" s="1"/>
  <c r="S9" i="10"/>
  <c r="S8" i="10"/>
  <c r="S7" i="10"/>
  <c r="S6" i="10"/>
  <c r="S5" i="10"/>
  <c r="S4" i="10"/>
  <c r="R9" i="7"/>
  <c r="Q9" i="7"/>
  <c r="P9" i="7"/>
  <c r="U7" i="7" s="1"/>
  <c r="O9" i="7"/>
  <c r="T5" i="7" s="1"/>
  <c r="S8" i="7"/>
  <c r="S7" i="7"/>
  <c r="S6" i="7"/>
  <c r="S5" i="7"/>
  <c r="S4" i="7"/>
  <c r="R10" i="6"/>
  <c r="Q10" i="6"/>
  <c r="P10" i="6"/>
  <c r="U7" i="6" s="1"/>
  <c r="O10" i="6"/>
  <c r="T5" i="6" s="1"/>
  <c r="S9" i="6"/>
  <c r="S8" i="6"/>
  <c r="S7" i="6"/>
  <c r="S6" i="6"/>
  <c r="S5" i="6"/>
  <c r="S4" i="6"/>
  <c r="R9" i="5"/>
  <c r="Q9" i="5"/>
  <c r="P9" i="5"/>
  <c r="U7" i="5" s="1"/>
  <c r="O9" i="5"/>
  <c r="T5" i="5" s="1"/>
  <c r="S8" i="5"/>
  <c r="S7" i="5"/>
  <c r="S6" i="5"/>
  <c r="S5" i="5"/>
  <c r="S4" i="5"/>
  <c r="R12" i="4"/>
  <c r="Q12" i="4"/>
  <c r="P12" i="4"/>
  <c r="U5" i="4" s="1"/>
  <c r="O12" i="4"/>
  <c r="T6" i="4" s="1"/>
  <c r="S11" i="4"/>
  <c r="S10" i="4"/>
  <c r="S9" i="4"/>
  <c r="S8" i="4"/>
  <c r="S7" i="4"/>
  <c r="S6" i="4"/>
  <c r="S5" i="4"/>
  <c r="S4" i="4"/>
  <c r="R10" i="3"/>
  <c r="Q10" i="3"/>
  <c r="P10" i="3"/>
  <c r="U5" i="3" s="1"/>
  <c r="O10" i="3"/>
  <c r="T5" i="3" s="1"/>
  <c r="S9" i="3"/>
  <c r="S8" i="3"/>
  <c r="S7" i="3"/>
  <c r="S6" i="3"/>
  <c r="S5" i="3"/>
  <c r="S4" i="3"/>
  <c r="R12" i="2"/>
  <c r="Q12" i="2"/>
  <c r="P12" i="2"/>
  <c r="U5" i="2" s="1"/>
  <c r="O12" i="2"/>
  <c r="T4" i="2" s="1"/>
  <c r="S11" i="2"/>
  <c r="S10" i="2"/>
  <c r="S9" i="2"/>
  <c r="S8" i="2"/>
  <c r="S7" i="2"/>
  <c r="S6" i="2"/>
  <c r="S5" i="2"/>
  <c r="S4" i="2"/>
  <c r="R13" i="1"/>
  <c r="Q13" i="1"/>
  <c r="P13" i="1"/>
  <c r="U7" i="1" s="1"/>
  <c r="O13" i="1"/>
  <c r="T7" i="1" s="1"/>
  <c r="S12" i="1"/>
  <c r="S11" i="1"/>
  <c r="S10" i="1"/>
  <c r="S9" i="1"/>
  <c r="S8" i="1"/>
  <c r="S7" i="1"/>
  <c r="S6" i="1"/>
  <c r="S5" i="1"/>
  <c r="S8" i="11" l="1"/>
  <c r="T7" i="11"/>
  <c r="T4" i="11"/>
  <c r="T6" i="11"/>
  <c r="V6" i="10"/>
  <c r="T4" i="7"/>
  <c r="T8" i="7"/>
  <c r="T7" i="7"/>
  <c r="V7" i="7" s="1"/>
  <c r="T6" i="7"/>
  <c r="U4" i="5"/>
  <c r="T4" i="4"/>
  <c r="T11" i="4"/>
  <c r="T12" i="1"/>
  <c r="T11" i="1"/>
  <c r="U7" i="11"/>
  <c r="U4" i="11"/>
  <c r="V4" i="11" s="1"/>
  <c r="U5" i="11"/>
  <c r="V5" i="11" s="1"/>
  <c r="U5" i="10"/>
  <c r="U4" i="7"/>
  <c r="U8" i="7"/>
  <c r="U6" i="7"/>
  <c r="U5" i="7"/>
  <c r="V5" i="7" s="1"/>
  <c r="U6" i="6"/>
  <c r="U5" i="6"/>
  <c r="V5" i="6" s="1"/>
  <c r="S9" i="5"/>
  <c r="U4" i="4"/>
  <c r="T10" i="4"/>
  <c r="T9" i="4"/>
  <c r="T7" i="4"/>
  <c r="T5" i="4"/>
  <c r="V5" i="4" s="1"/>
  <c r="U11" i="4"/>
  <c r="T8" i="4"/>
  <c r="U10" i="4"/>
  <c r="U9" i="4"/>
  <c r="U8" i="4"/>
  <c r="U7" i="4"/>
  <c r="U6" i="4"/>
  <c r="V6" i="4" s="1"/>
  <c r="U6" i="1"/>
  <c r="T10" i="1"/>
  <c r="S13" i="1"/>
  <c r="T5" i="1"/>
  <c r="T6" i="1"/>
  <c r="U5" i="1"/>
  <c r="T9" i="1"/>
  <c r="T8" i="1"/>
  <c r="U12" i="1"/>
  <c r="U11" i="1"/>
  <c r="U10" i="1"/>
  <c r="V10" i="1" s="1"/>
  <c r="U9" i="1"/>
  <c r="U8" i="1"/>
  <c r="U8" i="5"/>
  <c r="U5" i="5"/>
  <c r="V5" i="5" s="1"/>
  <c r="U6" i="5"/>
  <c r="T8" i="5"/>
  <c r="T4" i="5"/>
  <c r="T7" i="5"/>
  <c r="V7" i="5" s="1"/>
  <c r="T6" i="5"/>
  <c r="T4" i="6"/>
  <c r="T9" i="6"/>
  <c r="T8" i="6"/>
  <c r="T7" i="6"/>
  <c r="V7" i="6" s="1"/>
  <c r="T6" i="6"/>
  <c r="U4" i="6"/>
  <c r="U9" i="6"/>
  <c r="U8" i="6"/>
  <c r="V6" i="11"/>
  <c r="T4" i="10"/>
  <c r="T8" i="10"/>
  <c r="T5" i="10"/>
  <c r="T9" i="10"/>
  <c r="T7" i="10"/>
  <c r="U4" i="10"/>
  <c r="U9" i="10"/>
  <c r="U8" i="10"/>
  <c r="S10" i="10"/>
  <c r="U7" i="10"/>
  <c r="S9" i="7"/>
  <c r="U10" i="6"/>
  <c r="S10" i="6"/>
  <c r="S12" i="4"/>
  <c r="T9" i="2"/>
  <c r="T8" i="2"/>
  <c r="T7" i="2"/>
  <c r="T6" i="2"/>
  <c r="T5" i="2"/>
  <c r="V5" i="2" s="1"/>
  <c r="U4" i="2"/>
  <c r="V4" i="2" s="1"/>
  <c r="U11" i="2"/>
  <c r="U10" i="2"/>
  <c r="U9" i="2"/>
  <c r="U8" i="2"/>
  <c r="U7" i="2"/>
  <c r="U6" i="2"/>
  <c r="T11" i="2"/>
  <c r="T10" i="2"/>
  <c r="S12" i="2"/>
  <c r="T8" i="3"/>
  <c r="T7" i="3"/>
  <c r="T6" i="3"/>
  <c r="T4" i="3"/>
  <c r="U4" i="3"/>
  <c r="T9" i="3"/>
  <c r="U9" i="3"/>
  <c r="S10" i="3"/>
  <c r="U8" i="3"/>
  <c r="U7" i="3"/>
  <c r="U6" i="3"/>
  <c r="V5" i="3"/>
  <c r="V7" i="1"/>
  <c r="Q700" i="9"/>
  <c r="P700" i="9"/>
  <c r="O700" i="9"/>
  <c r="S692" i="9" s="1"/>
  <c r="N700" i="9"/>
  <c r="U10" i="10" l="1"/>
  <c r="T8" i="11"/>
  <c r="V7" i="11"/>
  <c r="V8" i="11" s="1"/>
  <c r="V5" i="10"/>
  <c r="V6" i="7"/>
  <c r="V8" i="7"/>
  <c r="U9" i="7"/>
  <c r="T9" i="7"/>
  <c r="V4" i="7"/>
  <c r="V6" i="6"/>
  <c r="V8" i="6"/>
  <c r="V9" i="6"/>
  <c r="U9" i="5"/>
  <c r="V4" i="5"/>
  <c r="V8" i="5"/>
  <c r="V6" i="5"/>
  <c r="V7" i="4"/>
  <c r="V10" i="4"/>
  <c r="V8" i="4"/>
  <c r="V11" i="4"/>
  <c r="V4" i="4"/>
  <c r="V11" i="1"/>
  <c r="V12" i="1"/>
  <c r="R685" i="9"/>
  <c r="R687" i="9"/>
  <c r="R690" i="9"/>
  <c r="R692" i="9"/>
  <c r="T692" i="9" s="1"/>
  <c r="R694" i="9"/>
  <c r="R697" i="9"/>
  <c r="R699" i="9"/>
  <c r="R686" i="9"/>
  <c r="R688" i="9"/>
  <c r="R689" i="9"/>
  <c r="R691" i="9"/>
  <c r="R693" i="9"/>
  <c r="R695" i="9"/>
  <c r="R698" i="9"/>
  <c r="R696" i="9"/>
  <c r="U8" i="11"/>
  <c r="T10" i="6"/>
  <c r="T9" i="5"/>
  <c r="U12" i="4"/>
  <c r="T12" i="4"/>
  <c r="V9" i="4"/>
  <c r="V11" i="2"/>
  <c r="V7" i="2"/>
  <c r="V10" i="2"/>
  <c r="V6" i="2"/>
  <c r="V9" i="1"/>
  <c r="V5" i="1"/>
  <c r="V8" i="1"/>
  <c r="U13" i="1"/>
  <c r="T13" i="1"/>
  <c r="V6" i="1"/>
  <c r="S687" i="9"/>
  <c r="S691" i="9"/>
  <c r="S690" i="9"/>
  <c r="S689" i="9"/>
  <c r="S688" i="9"/>
  <c r="S686" i="9"/>
  <c r="S685" i="9"/>
  <c r="S684" i="9"/>
  <c r="S699" i="9"/>
  <c r="S697" i="9"/>
  <c r="S696" i="9"/>
  <c r="S698" i="9"/>
  <c r="R684" i="9"/>
  <c r="S695" i="9"/>
  <c r="S694" i="9"/>
  <c r="S693" i="9"/>
  <c r="V4" i="6"/>
  <c r="T10" i="10"/>
  <c r="V4" i="10"/>
  <c r="V7" i="10"/>
  <c r="V9" i="10"/>
  <c r="V8" i="10"/>
  <c r="T12" i="2"/>
  <c r="V9" i="2"/>
  <c r="V4" i="3"/>
  <c r="V8" i="2"/>
  <c r="U12" i="2"/>
  <c r="V7" i="3"/>
  <c r="U10" i="3"/>
  <c r="V8" i="3"/>
  <c r="V9" i="3"/>
  <c r="T10" i="3"/>
  <c r="V6" i="3"/>
  <c r="T694" i="9" l="1"/>
  <c r="V9" i="7"/>
  <c r="V10" i="6"/>
  <c r="V9" i="5"/>
  <c r="V12" i="4"/>
  <c r="V12" i="2"/>
  <c r="V13" i="1"/>
  <c r="T693" i="9"/>
  <c r="T696" i="9"/>
  <c r="T690" i="9"/>
  <c r="T698" i="9"/>
  <c r="T695" i="9"/>
  <c r="T689" i="9"/>
  <c r="T686" i="9"/>
  <c r="T699" i="9"/>
  <c r="T687" i="9"/>
  <c r="T688" i="9"/>
  <c r="T685" i="9"/>
  <c r="T691" i="9"/>
  <c r="T697" i="9"/>
  <c r="R700" i="9"/>
  <c r="V10" i="10"/>
  <c r="V10" i="3"/>
  <c r="T684" i="9"/>
  <c r="S700" i="9"/>
  <c r="T700" i="9" l="1"/>
  <c r="H762" i="9"/>
  <c r="J762" i="9" s="1"/>
  <c r="H761" i="9"/>
  <c r="J761" i="9" s="1"/>
  <c r="H760" i="9"/>
  <c r="H759" i="9"/>
  <c r="J759" i="9" s="1"/>
  <c r="H758" i="9"/>
  <c r="I758" i="9" s="1"/>
  <c r="H757" i="9"/>
  <c r="J757" i="9" s="1"/>
  <c r="H756" i="9"/>
  <c r="J756" i="9" s="1"/>
  <c r="H755" i="9"/>
  <c r="J755" i="9" s="1"/>
  <c r="H754" i="9"/>
  <c r="I754" i="9" s="1"/>
  <c r="H753" i="9"/>
  <c r="I753" i="9" s="1"/>
  <c r="H752" i="9"/>
  <c r="I752" i="9" s="1"/>
  <c r="H751" i="9"/>
  <c r="I751" i="9" s="1"/>
  <c r="H750" i="9"/>
  <c r="J750" i="9" s="1"/>
  <c r="H749" i="9"/>
  <c r="I749" i="9" s="1"/>
  <c r="H748" i="9"/>
  <c r="H747" i="9"/>
  <c r="I747" i="9" s="1"/>
  <c r="H746" i="9"/>
  <c r="I746" i="9" s="1"/>
  <c r="H745" i="9"/>
  <c r="J745" i="9" s="1"/>
  <c r="H744" i="9"/>
  <c r="H743" i="9"/>
  <c r="J743" i="9" s="1"/>
  <c r="H742" i="9"/>
  <c r="J742" i="9" s="1"/>
  <c r="H741" i="9"/>
  <c r="I741" i="9" s="1"/>
  <c r="H740" i="9"/>
  <c r="J740" i="9" s="1"/>
  <c r="H739" i="9"/>
  <c r="I739" i="9" s="1"/>
  <c r="H738" i="9"/>
  <c r="J738" i="9" s="1"/>
  <c r="H737" i="9"/>
  <c r="J737" i="9" s="1"/>
  <c r="H736" i="9"/>
  <c r="J736" i="9" s="1"/>
  <c r="H735" i="9"/>
  <c r="H734" i="9"/>
  <c r="H733" i="9"/>
  <c r="J733" i="9" s="1"/>
  <c r="H732" i="9"/>
  <c r="J732" i="9" s="1"/>
  <c r="H731" i="9"/>
  <c r="I731" i="9" s="1"/>
  <c r="H730" i="9"/>
  <c r="I730" i="9" s="1"/>
  <c r="H729" i="9"/>
  <c r="J729" i="9" s="1"/>
  <c r="H728" i="9"/>
  <c r="J728" i="9" s="1"/>
  <c r="H727" i="9"/>
  <c r="J727" i="9" s="1"/>
  <c r="H726" i="9"/>
  <c r="J726" i="9" s="1"/>
  <c r="H725" i="9"/>
  <c r="J725" i="9" s="1"/>
  <c r="H724" i="9"/>
  <c r="J724" i="9" s="1"/>
  <c r="H723" i="9"/>
  <c r="I723" i="9" s="1"/>
  <c r="H722" i="9"/>
  <c r="J722" i="9" s="1"/>
  <c r="H721" i="9"/>
  <c r="J721" i="9" s="1"/>
  <c r="H720" i="9"/>
  <c r="I720" i="9" s="1"/>
  <c r="H719" i="9"/>
  <c r="I719" i="9" s="1"/>
  <c r="H718" i="9"/>
  <c r="J718" i="9" s="1"/>
  <c r="D718" i="9"/>
  <c r="C718" i="9"/>
  <c r="H717" i="9"/>
  <c r="I717" i="9" s="1"/>
  <c r="H716" i="9"/>
  <c r="I716" i="9" s="1"/>
  <c r="H715" i="9"/>
  <c r="J715" i="9" s="1"/>
  <c r="H714" i="9"/>
  <c r="H713" i="9"/>
  <c r="J713" i="9" s="1"/>
  <c r="H712" i="9"/>
  <c r="J712" i="9" s="1"/>
  <c r="H711" i="9"/>
  <c r="I711" i="9" s="1"/>
  <c r="H710" i="9"/>
  <c r="I710" i="9" s="1"/>
  <c r="H709" i="9"/>
  <c r="H708" i="9"/>
  <c r="J708" i="9" s="1"/>
  <c r="H707" i="9"/>
  <c r="H706" i="9"/>
  <c r="I706" i="9" s="1"/>
  <c r="H705" i="9"/>
  <c r="H704" i="9"/>
  <c r="I704" i="9" s="1"/>
  <c r="H703" i="9"/>
  <c r="I703" i="9" s="1"/>
  <c r="H702" i="9"/>
  <c r="H701" i="9"/>
  <c r="J701" i="9" s="1"/>
  <c r="H700" i="9"/>
  <c r="H699" i="9"/>
  <c r="J699" i="9" s="1"/>
  <c r="H698" i="9"/>
  <c r="H697" i="9"/>
  <c r="J697" i="9" s="1"/>
  <c r="H696" i="9"/>
  <c r="J696" i="9" s="1"/>
  <c r="H695" i="9"/>
  <c r="I695" i="9" s="1"/>
  <c r="H694" i="9"/>
  <c r="D694" i="9"/>
  <c r="H693" i="9"/>
  <c r="J693" i="9" s="1"/>
  <c r="H692" i="9"/>
  <c r="I692" i="9" s="1"/>
  <c r="H691" i="9"/>
  <c r="I691" i="9" s="1"/>
  <c r="H690" i="9"/>
  <c r="I690" i="9" s="1"/>
  <c r="H689" i="9"/>
  <c r="I689" i="9" s="1"/>
  <c r="H688" i="9"/>
  <c r="H687" i="9"/>
  <c r="J687" i="9" s="1"/>
  <c r="H686" i="9"/>
  <c r="J686" i="9" s="1"/>
  <c r="H685" i="9"/>
  <c r="I685" i="9" s="1"/>
  <c r="H684" i="9"/>
  <c r="I684" i="9" s="1"/>
  <c r="H683" i="9"/>
  <c r="J683" i="9" s="1"/>
  <c r="H682" i="9"/>
  <c r="J682" i="9" s="1"/>
  <c r="H681" i="9"/>
  <c r="I681" i="9" s="1"/>
  <c r="H680" i="9"/>
  <c r="I680" i="9" s="1"/>
  <c r="H679" i="9"/>
  <c r="J679" i="9" s="1"/>
  <c r="H678" i="9"/>
  <c r="J678" i="9" s="1"/>
  <c r="H677" i="9"/>
  <c r="I677" i="9" s="1"/>
  <c r="H676" i="9"/>
  <c r="I676" i="9" s="1"/>
  <c r="H675" i="9"/>
  <c r="J675" i="9" s="1"/>
  <c r="H674" i="9"/>
  <c r="J674" i="9" s="1"/>
  <c r="H673" i="9"/>
  <c r="I673" i="9" s="1"/>
  <c r="H672" i="9"/>
  <c r="H671" i="9"/>
  <c r="I671" i="9" s="1"/>
  <c r="H670" i="9"/>
  <c r="J670" i="9" s="1"/>
  <c r="H669" i="9"/>
  <c r="J669" i="9" s="1"/>
  <c r="H668" i="9"/>
  <c r="J668" i="9" s="1"/>
  <c r="H667" i="9"/>
  <c r="J667" i="9" s="1"/>
  <c r="H666" i="9"/>
  <c r="J666" i="9" s="1"/>
  <c r="H665" i="9"/>
  <c r="J665" i="9" s="1"/>
  <c r="H664" i="9"/>
  <c r="I664" i="9" s="1"/>
  <c r="H663" i="9"/>
  <c r="J663" i="9" s="1"/>
  <c r="H662" i="9"/>
  <c r="H661" i="9"/>
  <c r="I661" i="9" s="1"/>
  <c r="H660" i="9"/>
  <c r="J660" i="9" s="1"/>
  <c r="H659" i="9"/>
  <c r="J659" i="9" s="1"/>
  <c r="H658" i="9"/>
  <c r="J658" i="9" s="1"/>
  <c r="H657" i="9"/>
  <c r="J657" i="9" s="1"/>
  <c r="H656" i="9"/>
  <c r="I656" i="9" s="1"/>
  <c r="H655" i="9"/>
  <c r="H654" i="9"/>
  <c r="I654" i="9" s="1"/>
  <c r="H653" i="9"/>
  <c r="J653" i="9" s="1"/>
  <c r="H652" i="9"/>
  <c r="I652" i="9" s="1"/>
  <c r="H651" i="9"/>
  <c r="J651" i="9" s="1"/>
  <c r="H650" i="9"/>
  <c r="J650" i="9" s="1"/>
  <c r="H649" i="9"/>
  <c r="J649" i="9" s="1"/>
  <c r="H648" i="9"/>
  <c r="H647" i="9"/>
  <c r="I647" i="9" s="1"/>
  <c r="H646" i="9"/>
  <c r="I646" i="9" s="1"/>
  <c r="H645" i="9"/>
  <c r="J645" i="9" s="1"/>
  <c r="H644" i="9"/>
  <c r="I644" i="9" s="1"/>
  <c r="H643" i="9"/>
  <c r="J643" i="9" s="1"/>
  <c r="H642" i="9"/>
  <c r="I642" i="9" s="1"/>
  <c r="H641" i="9"/>
  <c r="H640" i="9"/>
  <c r="H639" i="9"/>
  <c r="J639" i="9" s="1"/>
  <c r="H638" i="9"/>
  <c r="H637" i="9"/>
  <c r="J637" i="9" s="1"/>
  <c r="H636" i="9"/>
  <c r="I636" i="9" s="1"/>
  <c r="H635" i="9"/>
  <c r="I635" i="9" s="1"/>
  <c r="H634" i="9"/>
  <c r="J634" i="9" s="1"/>
  <c r="H633" i="9"/>
  <c r="J633" i="9" s="1"/>
  <c r="H632" i="9"/>
  <c r="J632" i="9" s="1"/>
  <c r="H631" i="9"/>
  <c r="I631" i="9" s="1"/>
  <c r="H630" i="9"/>
  <c r="I630" i="9" s="1"/>
  <c r="H629" i="9"/>
  <c r="J629" i="9" s="1"/>
  <c r="H628" i="9"/>
  <c r="I628" i="9" s="1"/>
  <c r="H627" i="9"/>
  <c r="J627" i="9" s="1"/>
  <c r="H626" i="9"/>
  <c r="I626" i="9" s="1"/>
  <c r="H625" i="9"/>
  <c r="H624" i="9"/>
  <c r="J624" i="9" s="1"/>
  <c r="H623" i="9"/>
  <c r="J623" i="9" s="1"/>
  <c r="H622" i="9"/>
  <c r="H621" i="9"/>
  <c r="J621" i="9" s="1"/>
  <c r="H620" i="9"/>
  <c r="J620" i="9" s="1"/>
  <c r="H619" i="9"/>
  <c r="I619" i="9" s="1"/>
  <c r="H618" i="9"/>
  <c r="J618" i="9" s="1"/>
  <c r="H617" i="9"/>
  <c r="I617" i="9" s="1"/>
  <c r="H616" i="9"/>
  <c r="I616" i="9" s="1"/>
  <c r="H615" i="9"/>
  <c r="J615" i="9" s="1"/>
  <c r="H614" i="9"/>
  <c r="J614" i="9" s="1"/>
  <c r="H613" i="9"/>
  <c r="H612" i="9"/>
  <c r="J612" i="9" s="1"/>
  <c r="H611" i="9"/>
  <c r="I611" i="9" s="1"/>
  <c r="H610" i="9"/>
  <c r="J610" i="9" s="1"/>
  <c r="H609" i="9"/>
  <c r="J609" i="9" s="1"/>
  <c r="H608" i="9"/>
  <c r="I608" i="9" s="1"/>
  <c r="H607" i="9"/>
  <c r="J607" i="9" s="1"/>
  <c r="H606" i="9"/>
  <c r="J606" i="9" s="1"/>
  <c r="H605" i="9"/>
  <c r="H604" i="9"/>
  <c r="I604" i="9" s="1"/>
  <c r="H603" i="9"/>
  <c r="I603" i="9" s="1"/>
  <c r="H602" i="9"/>
  <c r="I602" i="9" s="1"/>
  <c r="H601" i="9"/>
  <c r="J601" i="9" s="1"/>
  <c r="H600" i="9"/>
  <c r="H599" i="9"/>
  <c r="J599" i="9" s="1"/>
  <c r="H598" i="9"/>
  <c r="I598" i="9" s="1"/>
  <c r="H597" i="9"/>
  <c r="H596" i="9"/>
  <c r="I596" i="9" s="1"/>
  <c r="H595" i="9"/>
  <c r="I595" i="9" s="1"/>
  <c r="H594" i="9"/>
  <c r="H593" i="9"/>
  <c r="H592" i="9"/>
  <c r="J592" i="9" s="1"/>
  <c r="H591" i="9"/>
  <c r="J591" i="9" s="1"/>
  <c r="H590" i="9"/>
  <c r="J590" i="9" s="1"/>
  <c r="H589" i="9"/>
  <c r="H588" i="9"/>
  <c r="H587" i="9"/>
  <c r="J587" i="9" s="1"/>
  <c r="H586" i="9"/>
  <c r="H585" i="9"/>
  <c r="I585" i="9" s="1"/>
  <c r="H584" i="9"/>
  <c r="J584" i="9" s="1"/>
  <c r="H583" i="9"/>
  <c r="I583" i="9" s="1"/>
  <c r="H582" i="9"/>
  <c r="J582" i="9" s="1"/>
  <c r="H581" i="9"/>
  <c r="J581" i="9" s="1"/>
  <c r="H580" i="9"/>
  <c r="I580" i="9" s="1"/>
  <c r="H579" i="9"/>
  <c r="J579" i="9" s="1"/>
  <c r="H578" i="9"/>
  <c r="J578" i="9" s="1"/>
  <c r="H577" i="9"/>
  <c r="I577" i="9" s="1"/>
  <c r="H576" i="9"/>
  <c r="I576" i="9" s="1"/>
  <c r="H575" i="9"/>
  <c r="J575" i="9" s="1"/>
  <c r="H574" i="9"/>
  <c r="J574" i="9" s="1"/>
  <c r="H573" i="9"/>
  <c r="I573" i="9" s="1"/>
  <c r="H572" i="9"/>
  <c r="J572" i="9" s="1"/>
  <c r="H571" i="9"/>
  <c r="H570" i="9"/>
  <c r="J570" i="9" s="1"/>
  <c r="H569" i="9"/>
  <c r="J569" i="9" s="1"/>
  <c r="H568" i="9"/>
  <c r="J568" i="9" s="1"/>
  <c r="H567" i="9"/>
  <c r="H566" i="9"/>
  <c r="I566" i="9" s="1"/>
  <c r="H565" i="9"/>
  <c r="J565" i="9" s="1"/>
  <c r="H564" i="9"/>
  <c r="H563" i="9"/>
  <c r="J563" i="9" s="1"/>
  <c r="H562" i="9"/>
  <c r="H561" i="9"/>
  <c r="J561" i="9" s="1"/>
  <c r="H560" i="9"/>
  <c r="I560" i="9" s="1"/>
  <c r="H559" i="9"/>
  <c r="J559" i="9" s="1"/>
  <c r="H558" i="9"/>
  <c r="J558" i="9" s="1"/>
  <c r="H557" i="9"/>
  <c r="I557" i="9" s="1"/>
  <c r="H556" i="9"/>
  <c r="I556" i="9" s="1"/>
  <c r="H555" i="9"/>
  <c r="H554" i="9"/>
  <c r="J554" i="9" s="1"/>
  <c r="H553" i="9"/>
  <c r="I553" i="9" s="1"/>
  <c r="H552" i="9"/>
  <c r="J552" i="9" s="1"/>
  <c r="H551" i="9"/>
  <c r="J551" i="9" s="1"/>
  <c r="H550" i="9"/>
  <c r="I550" i="9" s="1"/>
  <c r="H549" i="9"/>
  <c r="J549" i="9" s="1"/>
  <c r="H548" i="9"/>
  <c r="J548" i="9" s="1"/>
  <c r="H547" i="9"/>
  <c r="I547" i="9" s="1"/>
  <c r="H546" i="9"/>
  <c r="H545" i="9"/>
  <c r="J545" i="9" s="1"/>
  <c r="H544" i="9"/>
  <c r="H543" i="9"/>
  <c r="I543" i="9" s="1"/>
  <c r="H542" i="9"/>
  <c r="J542" i="9" s="1"/>
  <c r="H541" i="9"/>
  <c r="I541" i="9" s="1"/>
  <c r="H540" i="9"/>
  <c r="I540" i="9" s="1"/>
  <c r="H539" i="9"/>
  <c r="I539" i="9" s="1"/>
  <c r="H538" i="9"/>
  <c r="H537" i="9"/>
  <c r="J537" i="9" s="1"/>
  <c r="H536" i="9"/>
  <c r="I536" i="9" s="1"/>
  <c r="H535" i="9"/>
  <c r="J535" i="9" s="1"/>
  <c r="H534" i="9"/>
  <c r="J534" i="9" s="1"/>
  <c r="H533" i="9"/>
  <c r="I533" i="9" s="1"/>
  <c r="H532" i="9"/>
  <c r="H531" i="9"/>
  <c r="H530" i="9"/>
  <c r="J530" i="9" s="1"/>
  <c r="H529" i="9"/>
  <c r="J529" i="9" s="1"/>
  <c r="H528" i="9"/>
  <c r="I528" i="9" s="1"/>
  <c r="H527" i="9"/>
  <c r="J527" i="9" s="1"/>
  <c r="H526" i="9"/>
  <c r="I526" i="9" s="1"/>
  <c r="H525" i="9"/>
  <c r="I525" i="9" s="1"/>
  <c r="H524" i="9"/>
  <c r="H523" i="9"/>
  <c r="I523" i="9" s="1"/>
  <c r="H522" i="9"/>
  <c r="J522" i="9" s="1"/>
  <c r="H521" i="9"/>
  <c r="H520" i="9"/>
  <c r="H519" i="9"/>
  <c r="J519" i="9" s="1"/>
  <c r="H518" i="9"/>
  <c r="I518" i="9" s="1"/>
  <c r="H517" i="9"/>
  <c r="J517" i="9" s="1"/>
  <c r="H516" i="9"/>
  <c r="I516" i="9" s="1"/>
  <c r="H515" i="9"/>
  <c r="J515" i="9" s="1"/>
  <c r="H514" i="9"/>
  <c r="J514" i="9" s="1"/>
  <c r="H513" i="9"/>
  <c r="I513" i="9" s="1"/>
  <c r="H512" i="9"/>
  <c r="J512" i="9" s="1"/>
  <c r="H511" i="9"/>
  <c r="I511" i="9" s="1"/>
  <c r="H510" i="9"/>
  <c r="J510" i="9" s="1"/>
  <c r="H509" i="9"/>
  <c r="J509" i="9" s="1"/>
  <c r="H508" i="9"/>
  <c r="I508" i="9" s="1"/>
  <c r="H507" i="9"/>
  <c r="J507" i="9" s="1"/>
  <c r="H506" i="9"/>
  <c r="J506" i="9" s="1"/>
  <c r="H505" i="9"/>
  <c r="H504" i="9"/>
  <c r="I504" i="9" s="1"/>
  <c r="H503" i="9"/>
  <c r="J503" i="9" s="1"/>
  <c r="H502" i="9"/>
  <c r="H501" i="9"/>
  <c r="J501" i="9" s="1"/>
  <c r="H500" i="9"/>
  <c r="J500" i="9" s="1"/>
  <c r="H499" i="9"/>
  <c r="J499" i="9" s="1"/>
  <c r="H498" i="9"/>
  <c r="H497" i="9"/>
  <c r="H496" i="9"/>
  <c r="I496" i="9" s="1"/>
  <c r="H495" i="9"/>
  <c r="H494" i="9"/>
  <c r="I494" i="9" s="1"/>
  <c r="H493" i="9"/>
  <c r="J493" i="9" s="1"/>
  <c r="H492" i="9"/>
  <c r="I492" i="9" s="1"/>
  <c r="H491" i="9"/>
  <c r="H490" i="9"/>
  <c r="H489" i="9"/>
  <c r="H488" i="9"/>
  <c r="H487" i="9"/>
  <c r="H486" i="9"/>
  <c r="J486" i="9" s="1"/>
  <c r="H485" i="9"/>
  <c r="H484" i="9"/>
  <c r="I484" i="9" s="1"/>
  <c r="H483" i="9"/>
  <c r="J483" i="9" s="1"/>
  <c r="H482" i="9"/>
  <c r="H481" i="9"/>
  <c r="H480" i="9"/>
  <c r="I480" i="9" s="1"/>
  <c r="H479" i="9"/>
  <c r="J479" i="9" s="1"/>
  <c r="H478" i="9"/>
  <c r="I478" i="9" s="1"/>
  <c r="H477" i="9"/>
  <c r="J477" i="9" s="1"/>
  <c r="H476" i="9"/>
  <c r="H475" i="9"/>
  <c r="J475" i="9" s="1"/>
  <c r="H474" i="9"/>
  <c r="H473" i="9"/>
  <c r="H472" i="9"/>
  <c r="J472" i="9" s="1"/>
  <c r="H471" i="9"/>
  <c r="H470" i="9"/>
  <c r="I470" i="9" s="1"/>
  <c r="H469" i="9"/>
  <c r="H468" i="9"/>
  <c r="H467" i="9"/>
  <c r="J467" i="9" s="1"/>
  <c r="H466" i="9"/>
  <c r="H465" i="9"/>
  <c r="J465" i="9" s="1"/>
  <c r="H464" i="9"/>
  <c r="I464" i="9" s="1"/>
  <c r="H463" i="9"/>
  <c r="J463" i="9" s="1"/>
  <c r="H462" i="9"/>
  <c r="J462" i="9" s="1"/>
  <c r="H461" i="9"/>
  <c r="J461" i="9" s="1"/>
  <c r="H460" i="9"/>
  <c r="I460" i="9" s="1"/>
  <c r="H459" i="9"/>
  <c r="I459" i="9" s="1"/>
  <c r="H458" i="9"/>
  <c r="J458" i="9" s="1"/>
  <c r="H457" i="9"/>
  <c r="J457" i="9" s="1"/>
  <c r="H456" i="9"/>
  <c r="I456" i="9" s="1"/>
  <c r="H455" i="9"/>
  <c r="J455" i="9" s="1"/>
  <c r="H454" i="9"/>
  <c r="I454" i="9" s="1"/>
  <c r="H453" i="9"/>
  <c r="J453" i="9" s="1"/>
  <c r="H452" i="9"/>
  <c r="J452" i="9" s="1"/>
  <c r="H451" i="9"/>
  <c r="H450" i="9"/>
  <c r="J450" i="9" s="1"/>
  <c r="H449" i="9"/>
  <c r="J449" i="9" s="1"/>
  <c r="H448" i="9"/>
  <c r="J448" i="9" s="1"/>
  <c r="H447" i="9"/>
  <c r="J447" i="9" s="1"/>
  <c r="H446" i="9"/>
  <c r="I446" i="9" s="1"/>
  <c r="H445" i="9"/>
  <c r="J445" i="9" s="1"/>
  <c r="H444" i="9"/>
  <c r="I444" i="9" s="1"/>
  <c r="H443" i="9"/>
  <c r="J443" i="9" s="1"/>
  <c r="H442" i="9"/>
  <c r="H441" i="9"/>
  <c r="I441" i="9" s="1"/>
  <c r="H440" i="9"/>
  <c r="H439" i="9"/>
  <c r="I439" i="9" s="1"/>
  <c r="H438" i="9"/>
  <c r="H437" i="9"/>
  <c r="J437" i="9" s="1"/>
  <c r="H436" i="9"/>
  <c r="H435" i="9"/>
  <c r="I435" i="9" s="1"/>
  <c r="H434" i="9"/>
  <c r="J434" i="9" s="1"/>
  <c r="H433" i="9"/>
  <c r="I433" i="9" s="1"/>
  <c r="H432" i="9"/>
  <c r="J432" i="9" s="1"/>
  <c r="H431" i="9"/>
  <c r="J431" i="9" s="1"/>
  <c r="H430" i="9"/>
  <c r="I430" i="9" s="1"/>
  <c r="H429" i="9"/>
  <c r="J429" i="9" s="1"/>
  <c r="H428" i="9"/>
  <c r="I428" i="9" s="1"/>
  <c r="H427" i="9"/>
  <c r="I427" i="9" s="1"/>
  <c r="H426" i="9"/>
  <c r="J426" i="9" s="1"/>
  <c r="H425" i="9"/>
  <c r="J425" i="9" s="1"/>
  <c r="H424" i="9"/>
  <c r="H423" i="9"/>
  <c r="J423" i="9" s="1"/>
  <c r="H422" i="9"/>
  <c r="I422" i="9" s="1"/>
  <c r="H421" i="9"/>
  <c r="H420" i="9"/>
  <c r="H419" i="9"/>
  <c r="I419" i="9" s="1"/>
  <c r="H418" i="9"/>
  <c r="J418" i="9" s="1"/>
  <c r="H417" i="9"/>
  <c r="I417" i="9" s="1"/>
  <c r="H416" i="9"/>
  <c r="I416" i="9" s="1"/>
  <c r="H415" i="9"/>
  <c r="J415" i="9" s="1"/>
  <c r="H414" i="9"/>
  <c r="H413" i="9"/>
  <c r="H412" i="9"/>
  <c r="I412" i="9" s="1"/>
  <c r="H411" i="9"/>
  <c r="I411" i="9" s="1"/>
  <c r="H410" i="9"/>
  <c r="J410" i="9" s="1"/>
  <c r="H409" i="9"/>
  <c r="J409" i="9" s="1"/>
  <c r="H408" i="9"/>
  <c r="J408" i="9" s="1"/>
  <c r="H407" i="9"/>
  <c r="H406" i="9"/>
  <c r="H405" i="9"/>
  <c r="H404" i="9"/>
  <c r="J404" i="9" s="1"/>
  <c r="H403" i="9"/>
  <c r="I403" i="9" s="1"/>
  <c r="H402" i="9"/>
  <c r="I402" i="9" s="1"/>
  <c r="H401" i="9"/>
  <c r="I401" i="9" s="1"/>
  <c r="H400" i="9"/>
  <c r="J400" i="9" s="1"/>
  <c r="H399" i="9"/>
  <c r="I399" i="9" s="1"/>
  <c r="H398" i="9"/>
  <c r="J398" i="9" s="1"/>
  <c r="H397" i="9"/>
  <c r="J397" i="9" s="1"/>
  <c r="H396" i="9"/>
  <c r="I396" i="9" s="1"/>
  <c r="H395" i="9"/>
  <c r="I395" i="9" s="1"/>
  <c r="H394" i="9"/>
  <c r="J394" i="9" s="1"/>
  <c r="H393" i="9"/>
  <c r="J393" i="9" s="1"/>
  <c r="H392" i="9"/>
  <c r="H391" i="9"/>
  <c r="I391" i="9" s="1"/>
  <c r="H390" i="9"/>
  <c r="J390" i="9" s="1"/>
  <c r="H389" i="9"/>
  <c r="H388" i="9"/>
  <c r="I388" i="9" s="1"/>
  <c r="H387" i="9"/>
  <c r="I387" i="9" s="1"/>
  <c r="H386" i="9"/>
  <c r="J386" i="9" s="1"/>
  <c r="H385" i="9"/>
  <c r="J385" i="9" s="1"/>
  <c r="H384" i="9"/>
  <c r="J384" i="9" s="1"/>
  <c r="H383" i="9"/>
  <c r="H382" i="9"/>
  <c r="I382" i="9" s="1"/>
  <c r="H381" i="9"/>
  <c r="J381" i="9" s="1"/>
  <c r="H380" i="9"/>
  <c r="I380" i="9" s="1"/>
  <c r="H379" i="9"/>
  <c r="J379" i="9" s="1"/>
  <c r="H378" i="9"/>
  <c r="J378" i="9" s="1"/>
  <c r="H377" i="9"/>
  <c r="J377" i="9" s="1"/>
  <c r="H376" i="9"/>
  <c r="I376" i="9" s="1"/>
  <c r="H375" i="9"/>
  <c r="H374" i="9"/>
  <c r="H373" i="9"/>
  <c r="I373" i="9" s="1"/>
  <c r="H372" i="9"/>
  <c r="J372" i="9" s="1"/>
  <c r="H371" i="9"/>
  <c r="J371" i="9" s="1"/>
  <c r="H370" i="9"/>
  <c r="J370" i="9" s="1"/>
  <c r="H369" i="9"/>
  <c r="J369" i="9" s="1"/>
  <c r="H368" i="9"/>
  <c r="I368" i="9" s="1"/>
  <c r="H367" i="9"/>
  <c r="J367" i="9" s="1"/>
  <c r="H366" i="9"/>
  <c r="I366" i="9" s="1"/>
  <c r="H365" i="9"/>
  <c r="I365" i="9" s="1"/>
  <c r="H364" i="9"/>
  <c r="I364" i="9" s="1"/>
  <c r="H363" i="9"/>
  <c r="I363" i="9" s="1"/>
  <c r="H362" i="9"/>
  <c r="J362" i="9" s="1"/>
  <c r="H361" i="9"/>
  <c r="J361" i="9" s="1"/>
  <c r="H360" i="9"/>
  <c r="J360" i="9" s="1"/>
  <c r="H359" i="9"/>
  <c r="H358" i="9"/>
  <c r="I358" i="9" s="1"/>
  <c r="H357" i="9"/>
  <c r="H356" i="9"/>
  <c r="I356" i="9" s="1"/>
  <c r="H355" i="9"/>
  <c r="J355" i="9" s="1"/>
  <c r="H354" i="9"/>
  <c r="J354" i="9" s="1"/>
  <c r="H353" i="9"/>
  <c r="I353" i="9" s="1"/>
  <c r="H352" i="9"/>
  <c r="H351" i="9"/>
  <c r="J351" i="9" s="1"/>
  <c r="H350" i="9"/>
  <c r="J350" i="9" s="1"/>
  <c r="H349" i="9"/>
  <c r="J349" i="9" s="1"/>
  <c r="H348" i="9"/>
  <c r="J348" i="9" s="1"/>
  <c r="H347" i="9"/>
  <c r="J347" i="9" s="1"/>
  <c r="H346" i="9"/>
  <c r="I346" i="9" s="1"/>
  <c r="H345" i="9"/>
  <c r="H344" i="9"/>
  <c r="J344" i="9" s="1"/>
  <c r="H343" i="9"/>
  <c r="I343" i="9" s="1"/>
  <c r="H342" i="9"/>
  <c r="J342" i="9" s="1"/>
  <c r="H341" i="9"/>
  <c r="I341" i="9" s="1"/>
  <c r="H340" i="9"/>
  <c r="H339" i="9"/>
  <c r="J339" i="9" s="1"/>
  <c r="H338" i="9"/>
  <c r="J338" i="9" s="1"/>
  <c r="H337" i="9"/>
  <c r="H336" i="9"/>
  <c r="I336" i="9" s="1"/>
  <c r="H335" i="9"/>
  <c r="J335" i="9" s="1"/>
  <c r="H334" i="9"/>
  <c r="H333" i="9"/>
  <c r="I333" i="9" s="1"/>
  <c r="H332" i="9"/>
  <c r="J332" i="9" s="1"/>
  <c r="H331" i="9"/>
  <c r="J331" i="9" s="1"/>
  <c r="H330" i="9"/>
  <c r="I330" i="9" s="1"/>
  <c r="H329" i="9"/>
  <c r="H328" i="9"/>
  <c r="J328" i="9" s="1"/>
  <c r="H327" i="9"/>
  <c r="J327" i="9" s="1"/>
  <c r="H326" i="9"/>
  <c r="I326" i="9" s="1"/>
  <c r="H325" i="9"/>
  <c r="J325" i="9" s="1"/>
  <c r="H324" i="9"/>
  <c r="J324" i="9" s="1"/>
  <c r="H323" i="9"/>
  <c r="I323" i="9" s="1"/>
  <c r="H322" i="9"/>
  <c r="I322" i="9" s="1"/>
  <c r="H321" i="9"/>
  <c r="J321" i="9" s="1"/>
  <c r="H320" i="9"/>
  <c r="J320" i="9" s="1"/>
  <c r="H319" i="9"/>
  <c r="J319" i="9" s="1"/>
  <c r="H318" i="9"/>
  <c r="I318" i="9" s="1"/>
  <c r="H317" i="9"/>
  <c r="I317" i="9" s="1"/>
  <c r="H316" i="9"/>
  <c r="H315" i="9"/>
  <c r="H314" i="9"/>
  <c r="H313" i="9"/>
  <c r="J313" i="9" s="1"/>
  <c r="H312" i="9"/>
  <c r="J312" i="9" s="1"/>
  <c r="H311" i="9"/>
  <c r="I311" i="9" s="1"/>
  <c r="H310" i="9"/>
  <c r="I310" i="9" s="1"/>
  <c r="H309" i="9"/>
  <c r="H308" i="9"/>
  <c r="J308" i="9" s="1"/>
  <c r="H307" i="9"/>
  <c r="J307" i="9" s="1"/>
  <c r="H306" i="9"/>
  <c r="H305" i="9"/>
  <c r="J305" i="9" s="1"/>
  <c r="H304" i="9"/>
  <c r="H303" i="9"/>
  <c r="I303" i="9" s="1"/>
  <c r="H302" i="9"/>
  <c r="I302" i="9" s="1"/>
  <c r="H301" i="9"/>
  <c r="J301" i="9" s="1"/>
  <c r="H300" i="9"/>
  <c r="J300" i="9" s="1"/>
  <c r="H299" i="9"/>
  <c r="J299" i="9" s="1"/>
  <c r="H298" i="9"/>
  <c r="J298" i="9" s="1"/>
  <c r="H297" i="9"/>
  <c r="H296" i="9"/>
  <c r="I296" i="9" s="1"/>
  <c r="H295" i="9"/>
  <c r="J295" i="9" s="1"/>
  <c r="H294" i="9"/>
  <c r="I294" i="9" s="1"/>
  <c r="H293" i="9"/>
  <c r="J293" i="9" s="1"/>
  <c r="H292" i="9"/>
  <c r="J292" i="9" s="1"/>
  <c r="H291" i="9"/>
  <c r="J291" i="9" s="1"/>
  <c r="H290" i="9"/>
  <c r="H289" i="9"/>
  <c r="J289" i="9" s="1"/>
  <c r="H288" i="9"/>
  <c r="I288" i="9" s="1"/>
  <c r="H287" i="9"/>
  <c r="I287" i="9" s="1"/>
  <c r="H286" i="9"/>
  <c r="J286" i="9" s="1"/>
  <c r="H285" i="9"/>
  <c r="J285" i="9" s="1"/>
  <c r="H284" i="9"/>
  <c r="I284" i="9" s="1"/>
  <c r="H283" i="9"/>
  <c r="I283" i="9" s="1"/>
  <c r="H282" i="9"/>
  <c r="H281" i="9"/>
  <c r="I281" i="9" s="1"/>
  <c r="H280" i="9"/>
  <c r="I280" i="9" s="1"/>
  <c r="H279" i="9"/>
  <c r="J279" i="9" s="1"/>
  <c r="H278" i="9"/>
  <c r="I278" i="9" s="1"/>
  <c r="H277" i="9"/>
  <c r="J277" i="9" s="1"/>
  <c r="H276" i="9"/>
  <c r="H275" i="9"/>
  <c r="J275" i="9" s="1"/>
  <c r="H274" i="9"/>
  <c r="J274" i="9" s="1"/>
  <c r="H273" i="9"/>
  <c r="J273" i="9" s="1"/>
  <c r="H272" i="9"/>
  <c r="I272" i="9" s="1"/>
  <c r="H271" i="9"/>
  <c r="I271" i="9" s="1"/>
  <c r="H270" i="9"/>
  <c r="H269" i="9"/>
  <c r="H268" i="9"/>
  <c r="H267" i="9"/>
  <c r="J267" i="9" s="1"/>
  <c r="H266" i="9"/>
  <c r="H265" i="9"/>
  <c r="J265" i="9" s="1"/>
  <c r="H264" i="9"/>
  <c r="H263" i="9"/>
  <c r="I263" i="9" s="1"/>
  <c r="H262" i="9"/>
  <c r="J262" i="9" s="1"/>
  <c r="H261" i="9"/>
  <c r="H260" i="9"/>
  <c r="J260" i="9" s="1"/>
  <c r="H259" i="9"/>
  <c r="I259" i="9" s="1"/>
  <c r="H258" i="9"/>
  <c r="I258" i="9" s="1"/>
  <c r="H257" i="9"/>
  <c r="J257" i="9" s="1"/>
  <c r="H256" i="9"/>
  <c r="I256" i="9" s="1"/>
  <c r="H255" i="9"/>
  <c r="J255" i="9" s="1"/>
  <c r="H254" i="9"/>
  <c r="J254" i="9" s="1"/>
  <c r="H253" i="9"/>
  <c r="J253" i="9" s="1"/>
  <c r="H252" i="9"/>
  <c r="J252" i="9" s="1"/>
  <c r="H251" i="9"/>
  <c r="J251" i="9" s="1"/>
  <c r="H250" i="9"/>
  <c r="J250" i="9" s="1"/>
  <c r="H249" i="9"/>
  <c r="J249" i="9" s="1"/>
  <c r="H248" i="9"/>
  <c r="J248" i="9" s="1"/>
  <c r="H247" i="9"/>
  <c r="J247" i="9" s="1"/>
  <c r="H246" i="9"/>
  <c r="I246" i="9" s="1"/>
  <c r="H245" i="9"/>
  <c r="J245" i="9" s="1"/>
  <c r="H244" i="9"/>
  <c r="J244" i="9" s="1"/>
  <c r="H243" i="9"/>
  <c r="J243" i="9" s="1"/>
  <c r="H242" i="9"/>
  <c r="I242" i="9" s="1"/>
  <c r="H241" i="9"/>
  <c r="H240" i="9"/>
  <c r="J240" i="9" s="1"/>
  <c r="H239" i="9"/>
  <c r="H238" i="9"/>
  <c r="J238" i="9" s="1"/>
  <c r="H237" i="9"/>
  <c r="I237" i="9" s="1"/>
  <c r="H236" i="9"/>
  <c r="I236" i="9" s="1"/>
  <c r="H235" i="9"/>
  <c r="I235" i="9" s="1"/>
  <c r="H234" i="9"/>
  <c r="I234" i="9" s="1"/>
  <c r="H233" i="9"/>
  <c r="H232" i="9"/>
  <c r="J232" i="9" s="1"/>
  <c r="H231" i="9"/>
  <c r="J231" i="9" s="1"/>
  <c r="H230" i="9"/>
  <c r="I230" i="9" s="1"/>
  <c r="H229" i="9"/>
  <c r="J229" i="9" s="1"/>
  <c r="H228" i="9"/>
  <c r="I228" i="9" s="1"/>
  <c r="H227" i="9"/>
  <c r="J227" i="9" s="1"/>
  <c r="H226" i="9"/>
  <c r="J226" i="9" s="1"/>
  <c r="H225" i="9"/>
  <c r="J225" i="9" s="1"/>
  <c r="H224" i="9"/>
  <c r="H223" i="9"/>
  <c r="J223" i="9" s="1"/>
  <c r="H222" i="9"/>
  <c r="J222" i="9" s="1"/>
  <c r="H221" i="9"/>
  <c r="H220" i="9"/>
  <c r="I220" i="9" s="1"/>
  <c r="H219" i="9"/>
  <c r="H218" i="9"/>
  <c r="J218" i="9" s="1"/>
  <c r="H217" i="9"/>
  <c r="I217" i="9" s="1"/>
  <c r="H216" i="9"/>
  <c r="I216" i="9" s="1"/>
  <c r="H215" i="9"/>
  <c r="J215" i="9" s="1"/>
  <c r="H214" i="9"/>
  <c r="H213" i="9"/>
  <c r="J213" i="9" s="1"/>
  <c r="H212" i="9"/>
  <c r="I212" i="9" s="1"/>
  <c r="H211" i="9"/>
  <c r="H210" i="9"/>
  <c r="J210" i="9" s="1"/>
  <c r="H209" i="9"/>
  <c r="J209" i="9" s="1"/>
  <c r="H208" i="9"/>
  <c r="I208" i="9" s="1"/>
  <c r="H207" i="9"/>
  <c r="H206" i="9"/>
  <c r="I206" i="9" s="1"/>
  <c r="H205" i="9"/>
  <c r="I205" i="9" s="1"/>
  <c r="H204" i="9"/>
  <c r="I204" i="9" s="1"/>
  <c r="H203" i="9"/>
  <c r="I203" i="9" s="1"/>
  <c r="H202" i="9"/>
  <c r="I202" i="9" s="1"/>
  <c r="H201" i="9"/>
  <c r="J201" i="9" s="1"/>
  <c r="H200" i="9"/>
  <c r="H199" i="9"/>
  <c r="I199" i="9" s="1"/>
  <c r="H198" i="9"/>
  <c r="I198" i="9" s="1"/>
  <c r="H197" i="9"/>
  <c r="J197" i="9" s="1"/>
  <c r="H196" i="9"/>
  <c r="I196" i="9" s="1"/>
  <c r="H195" i="9"/>
  <c r="H194" i="9"/>
  <c r="J194" i="9" s="1"/>
  <c r="H193" i="9"/>
  <c r="H192" i="9"/>
  <c r="J192" i="9" s="1"/>
  <c r="H191" i="9"/>
  <c r="J191" i="9" s="1"/>
  <c r="H190" i="9"/>
  <c r="I190" i="9" s="1"/>
  <c r="H189" i="9"/>
  <c r="J189" i="9" s="1"/>
  <c r="H188" i="9"/>
  <c r="I188" i="9" s="1"/>
  <c r="H187" i="9"/>
  <c r="I187" i="9" s="1"/>
  <c r="H186" i="9"/>
  <c r="J186" i="9" s="1"/>
  <c r="H185" i="9"/>
  <c r="J185" i="9" s="1"/>
  <c r="H184" i="9"/>
  <c r="J184" i="9" s="1"/>
  <c r="H183" i="9"/>
  <c r="I183" i="9" s="1"/>
  <c r="H182" i="9"/>
  <c r="I182" i="9" s="1"/>
  <c r="H181" i="9"/>
  <c r="H180" i="9"/>
  <c r="I180" i="9" s="1"/>
  <c r="H179" i="9"/>
  <c r="J179" i="9" s="1"/>
  <c r="H178" i="9"/>
  <c r="H177" i="9"/>
  <c r="I177" i="9" s="1"/>
  <c r="H176" i="9"/>
  <c r="I176" i="9" s="1"/>
  <c r="H175" i="9"/>
  <c r="J175" i="9" s="1"/>
  <c r="H174" i="9"/>
  <c r="J174" i="9" s="1"/>
  <c r="H173" i="9"/>
  <c r="I173" i="9" s="1"/>
  <c r="H172" i="9"/>
  <c r="J172" i="9" s="1"/>
  <c r="H171" i="9"/>
  <c r="J171" i="9" s="1"/>
  <c r="H170" i="9"/>
  <c r="H169" i="9"/>
  <c r="J169" i="9" s="1"/>
  <c r="H168" i="9"/>
  <c r="I168" i="9" s="1"/>
  <c r="H167" i="9"/>
  <c r="J167" i="9" s="1"/>
  <c r="H166" i="9"/>
  <c r="I166" i="9" s="1"/>
  <c r="H165" i="9"/>
  <c r="J165" i="9" s="1"/>
  <c r="H164" i="9"/>
  <c r="J164" i="9" s="1"/>
  <c r="H163" i="9"/>
  <c r="J163" i="9" s="1"/>
  <c r="H162" i="9"/>
  <c r="H161" i="9"/>
  <c r="J161" i="9" s="1"/>
  <c r="H160" i="9"/>
  <c r="H159" i="9"/>
  <c r="H158" i="9"/>
  <c r="I158" i="9" s="1"/>
  <c r="H157" i="9"/>
  <c r="I157" i="9" s="1"/>
  <c r="H156" i="9"/>
  <c r="I156" i="9" s="1"/>
  <c r="H155" i="9"/>
  <c r="H154" i="9"/>
  <c r="I154" i="9" s="1"/>
  <c r="H153" i="9"/>
  <c r="J153" i="9" s="1"/>
  <c r="H152" i="9"/>
  <c r="H151" i="9"/>
  <c r="J151" i="9" s="1"/>
  <c r="H150" i="9"/>
  <c r="J150" i="9" s="1"/>
  <c r="H149" i="9"/>
  <c r="J149" i="9" s="1"/>
  <c r="H148" i="9"/>
  <c r="J148" i="9" s="1"/>
  <c r="H147" i="9"/>
  <c r="J147" i="9" s="1"/>
  <c r="H146" i="9"/>
  <c r="H145" i="9"/>
  <c r="H144" i="9"/>
  <c r="H143" i="9"/>
  <c r="J143" i="9" s="1"/>
  <c r="H142" i="9"/>
  <c r="J142" i="9" s="1"/>
  <c r="H141" i="9"/>
  <c r="H140" i="9"/>
  <c r="I140" i="9" s="1"/>
  <c r="H139" i="9"/>
  <c r="J139" i="9" s="1"/>
  <c r="H138" i="9"/>
  <c r="J138" i="9" s="1"/>
  <c r="H137" i="9"/>
  <c r="H136" i="9"/>
  <c r="I136" i="9" s="1"/>
  <c r="H135" i="9"/>
  <c r="H134" i="9"/>
  <c r="J134" i="9" s="1"/>
  <c r="H133" i="9"/>
  <c r="I133" i="9" s="1"/>
  <c r="H132" i="9"/>
  <c r="I132" i="9" s="1"/>
  <c r="H131" i="9"/>
  <c r="J131" i="9" s="1"/>
  <c r="H130" i="9"/>
  <c r="J130" i="9" s="1"/>
  <c r="H129" i="9"/>
  <c r="J129" i="9" s="1"/>
  <c r="H128" i="9"/>
  <c r="J128" i="9" s="1"/>
  <c r="H127" i="9"/>
  <c r="J127" i="9" s="1"/>
  <c r="H126" i="9"/>
  <c r="H125" i="9"/>
  <c r="I125" i="9" s="1"/>
  <c r="H124" i="9"/>
  <c r="H123" i="9"/>
  <c r="J123" i="9" s="1"/>
  <c r="H122" i="9"/>
  <c r="J122" i="9" s="1"/>
  <c r="H121" i="9"/>
  <c r="J121" i="9" s="1"/>
  <c r="H120" i="9"/>
  <c r="I120" i="9" s="1"/>
  <c r="H119" i="9"/>
  <c r="J119" i="9" s="1"/>
  <c r="H118" i="9"/>
  <c r="I118" i="9" s="1"/>
  <c r="H117" i="9"/>
  <c r="I117" i="9" s="1"/>
  <c r="H116" i="9"/>
  <c r="I116" i="9" s="1"/>
  <c r="H115" i="9"/>
  <c r="I115" i="9" s="1"/>
  <c r="H114" i="9"/>
  <c r="J114" i="9" s="1"/>
  <c r="H113" i="9"/>
  <c r="I113" i="9" s="1"/>
  <c r="H112" i="9"/>
  <c r="H111" i="9"/>
  <c r="I111" i="9" s="1"/>
  <c r="H110" i="9"/>
  <c r="J110" i="9" s="1"/>
  <c r="H109" i="9"/>
  <c r="J109" i="9" s="1"/>
  <c r="H108" i="9"/>
  <c r="J108" i="9" s="1"/>
  <c r="H107" i="9"/>
  <c r="I107" i="9" s="1"/>
  <c r="H106" i="9"/>
  <c r="J106" i="9" s="1"/>
  <c r="H105" i="9"/>
  <c r="J105" i="9" s="1"/>
  <c r="H104" i="9"/>
  <c r="I104" i="9" s="1"/>
  <c r="H103" i="9"/>
  <c r="J103" i="9" s="1"/>
  <c r="H102" i="9"/>
  <c r="I102" i="9" s="1"/>
  <c r="H101" i="9"/>
  <c r="H100" i="9"/>
  <c r="J100" i="9" s="1"/>
  <c r="H99" i="9"/>
  <c r="J99" i="9" s="1"/>
  <c r="H98" i="9"/>
  <c r="I98" i="9" s="1"/>
  <c r="H97" i="9"/>
  <c r="H96" i="9"/>
  <c r="I96" i="9" s="1"/>
  <c r="H95" i="9"/>
  <c r="J95" i="9" s="1"/>
  <c r="H94" i="9"/>
  <c r="I94" i="9" s="1"/>
  <c r="H93" i="9"/>
  <c r="I93" i="9" s="1"/>
  <c r="H92" i="9"/>
  <c r="J92" i="9" s="1"/>
  <c r="H91" i="9"/>
  <c r="J91" i="9" s="1"/>
  <c r="H90" i="9"/>
  <c r="H89" i="9"/>
  <c r="J89" i="9" s="1"/>
  <c r="H88" i="9"/>
  <c r="H87" i="9"/>
  <c r="J87" i="9" s="1"/>
  <c r="H86" i="9"/>
  <c r="H85" i="9"/>
  <c r="J85" i="9" s="1"/>
  <c r="H84" i="9"/>
  <c r="J84" i="9" s="1"/>
  <c r="H83" i="9"/>
  <c r="J83" i="9" s="1"/>
  <c r="H82" i="9"/>
  <c r="I82" i="9" s="1"/>
  <c r="H81" i="9"/>
  <c r="J81" i="9" s="1"/>
  <c r="H80" i="9"/>
  <c r="J80" i="9" s="1"/>
  <c r="H79" i="9"/>
  <c r="J79" i="9" s="1"/>
  <c r="H78" i="9"/>
  <c r="I78" i="9" s="1"/>
  <c r="H77" i="9"/>
  <c r="I77" i="9" s="1"/>
  <c r="H76" i="9"/>
  <c r="H75" i="9"/>
  <c r="I75" i="9" s="1"/>
  <c r="H74" i="9"/>
  <c r="J74" i="9" s="1"/>
  <c r="H73" i="9"/>
  <c r="J73" i="9" s="1"/>
  <c r="H72" i="9"/>
  <c r="I72" i="9" s="1"/>
  <c r="H71" i="9"/>
  <c r="I71" i="9" s="1"/>
  <c r="H70" i="9"/>
  <c r="J70" i="9" s="1"/>
  <c r="H69" i="9"/>
  <c r="H68" i="9"/>
  <c r="I68" i="9" s="1"/>
  <c r="H67" i="9"/>
  <c r="J67" i="9" s="1"/>
  <c r="H66" i="9"/>
  <c r="J66" i="9" s="1"/>
  <c r="H65" i="9"/>
  <c r="J65" i="9" s="1"/>
  <c r="H64" i="9"/>
  <c r="I64" i="9" s="1"/>
  <c r="H63" i="9"/>
  <c r="I63" i="9" s="1"/>
  <c r="H62" i="9"/>
  <c r="J62" i="9" s="1"/>
  <c r="H61" i="9"/>
  <c r="I61" i="9" s="1"/>
  <c r="H60" i="9"/>
  <c r="J60" i="9" s="1"/>
  <c r="H59" i="9"/>
  <c r="H58" i="9"/>
  <c r="J58" i="9" s="1"/>
  <c r="H57" i="9"/>
  <c r="J57" i="9" s="1"/>
  <c r="H56" i="9"/>
  <c r="H55" i="9"/>
  <c r="J55" i="9" s="1"/>
  <c r="H54" i="9"/>
  <c r="J54" i="9" s="1"/>
  <c r="H53" i="9"/>
  <c r="J53" i="9" s="1"/>
  <c r="H52" i="9"/>
  <c r="J52" i="9" s="1"/>
  <c r="H51" i="9"/>
  <c r="J51" i="9" s="1"/>
  <c r="H50" i="9"/>
  <c r="J50" i="9" s="1"/>
  <c r="H49" i="9"/>
  <c r="J49" i="9" s="1"/>
  <c r="H48" i="9"/>
  <c r="H47" i="9"/>
  <c r="I47" i="9" s="1"/>
  <c r="H46" i="9"/>
  <c r="H45" i="9"/>
  <c r="H44" i="9"/>
  <c r="I44" i="9" s="1"/>
  <c r="H43" i="9"/>
  <c r="H42" i="9"/>
  <c r="I42" i="9" s="1"/>
  <c r="H41" i="9"/>
  <c r="H40" i="9"/>
  <c r="J40" i="9" s="1"/>
  <c r="H39" i="9"/>
  <c r="I39" i="9" s="1"/>
  <c r="H38" i="9"/>
  <c r="J38" i="9" s="1"/>
  <c r="H37" i="9"/>
  <c r="J37" i="9" s="1"/>
  <c r="H36" i="9"/>
  <c r="H35" i="9"/>
  <c r="I35" i="9" s="1"/>
  <c r="H34" i="9"/>
  <c r="I34" i="9" s="1"/>
  <c r="H33" i="9"/>
  <c r="I33" i="9" s="1"/>
  <c r="H32" i="9"/>
  <c r="J32" i="9" s="1"/>
  <c r="H31" i="9"/>
  <c r="J31" i="9" s="1"/>
  <c r="H30" i="9"/>
  <c r="I30" i="9" s="1"/>
  <c r="H29" i="9"/>
  <c r="J29" i="9" s="1"/>
  <c r="H28" i="9"/>
  <c r="I28" i="9" s="1"/>
  <c r="H27" i="9"/>
  <c r="I27" i="9" s="1"/>
  <c r="H26" i="9"/>
  <c r="J26" i="9" s="1"/>
  <c r="H25" i="9"/>
  <c r="J25" i="9" s="1"/>
  <c r="H24" i="9"/>
  <c r="J24" i="9" s="1"/>
  <c r="H23" i="9"/>
  <c r="H22" i="9"/>
  <c r="J22" i="9" s="1"/>
  <c r="H21" i="9"/>
  <c r="H20" i="9"/>
  <c r="I20" i="9" s="1"/>
  <c r="H19" i="9"/>
  <c r="H18" i="9"/>
  <c r="I18" i="9" s="1"/>
  <c r="H17" i="9"/>
  <c r="I17" i="9" s="1"/>
  <c r="H16" i="9"/>
  <c r="I16" i="9" s="1"/>
  <c r="H15" i="9"/>
  <c r="J15" i="9" s="1"/>
  <c r="H14" i="9"/>
  <c r="H13" i="9"/>
  <c r="J13" i="9" s="1"/>
  <c r="H12" i="9"/>
  <c r="I12" i="9" s="1"/>
  <c r="H11" i="9"/>
  <c r="J11" i="9" s="1"/>
  <c r="H10" i="9"/>
  <c r="J10" i="9" s="1"/>
  <c r="H9" i="9"/>
  <c r="J9" i="9" s="1"/>
  <c r="H8" i="9"/>
  <c r="I8" i="9" s="1"/>
  <c r="H7" i="9"/>
  <c r="H6" i="9"/>
  <c r="J6" i="9" s="1"/>
  <c r="H5" i="9"/>
  <c r="I5" i="9" l="1"/>
  <c r="H763" i="9"/>
  <c r="J43" i="9"/>
  <c r="I43" i="9"/>
  <c r="I144" i="9"/>
  <c r="J144" i="9"/>
  <c r="J45" i="9"/>
  <c r="I45" i="9"/>
  <c r="J46" i="9"/>
  <c r="I46" i="9"/>
  <c r="I266" i="9"/>
  <c r="J266" i="9"/>
  <c r="I735" i="9"/>
  <c r="J735" i="9"/>
  <c r="I239" i="9"/>
  <c r="J239" i="9"/>
  <c r="I41" i="9"/>
  <c r="J41" i="9"/>
  <c r="J101" i="9"/>
  <c r="I101" i="9"/>
  <c r="I270" i="9"/>
  <c r="J270" i="9"/>
  <c r="I487" i="9"/>
  <c r="I482" i="9"/>
  <c r="J59" i="9"/>
  <c r="I594" i="9"/>
  <c r="J619" i="9"/>
  <c r="J392" i="9"/>
  <c r="J374" i="9"/>
  <c r="J684" i="9"/>
  <c r="I70" i="9"/>
  <c r="J34" i="9"/>
  <c r="J203" i="9"/>
  <c r="I623" i="9"/>
  <c r="I141" i="9"/>
  <c r="J235" i="9"/>
  <c r="J411" i="9"/>
  <c r="J430" i="9"/>
  <c r="I515" i="9"/>
  <c r="J460" i="9"/>
  <c r="J346" i="9"/>
  <c r="I726" i="9"/>
  <c r="I445" i="9"/>
  <c r="I24" i="9"/>
  <c r="J217" i="9"/>
  <c r="J690" i="9"/>
  <c r="J330" i="9"/>
  <c r="I409" i="9"/>
  <c r="I85" i="9"/>
  <c r="I477" i="9"/>
  <c r="J557" i="9"/>
  <c r="J541" i="9"/>
  <c r="I609" i="9"/>
  <c r="I708" i="9"/>
  <c r="J464" i="9"/>
  <c r="J717" i="9"/>
  <c r="J102" i="9"/>
  <c r="I379" i="9"/>
  <c r="J399" i="9"/>
  <c r="J573" i="9"/>
  <c r="I633" i="9"/>
  <c r="J446" i="9"/>
  <c r="J188" i="9"/>
  <c r="I349" i="9"/>
  <c r="I307" i="9"/>
  <c r="I561" i="9"/>
  <c r="J401" i="9"/>
  <c r="J387" i="9"/>
  <c r="J12" i="9"/>
  <c r="J141" i="9"/>
  <c r="I110" i="9"/>
  <c r="J553" i="9"/>
  <c r="I584" i="9"/>
  <c r="J647" i="9"/>
  <c r="J661" i="9"/>
  <c r="I321" i="9"/>
  <c r="J547" i="9"/>
  <c r="J656" i="9"/>
  <c r="I549" i="9"/>
  <c r="J739" i="9"/>
  <c r="I257" i="9"/>
  <c r="I615" i="9"/>
  <c r="J470" i="9"/>
  <c r="I645" i="9"/>
  <c r="J310" i="9"/>
  <c r="I390" i="9"/>
  <c r="J630" i="9"/>
  <c r="J30" i="9"/>
  <c r="I143" i="9"/>
  <c r="I377" i="9"/>
  <c r="I472" i="9"/>
  <c r="J212" i="9"/>
  <c r="I312" i="9"/>
  <c r="I342" i="9"/>
  <c r="I83" i="9"/>
  <c r="J230" i="9"/>
  <c r="I299" i="9"/>
  <c r="J525" i="9"/>
  <c r="J435" i="9"/>
  <c r="J154" i="9"/>
  <c r="J113" i="9"/>
  <c r="I130" i="9"/>
  <c r="J263" i="9"/>
  <c r="J604" i="9"/>
  <c r="I449" i="9"/>
  <c r="I756" i="9"/>
  <c r="I26" i="9"/>
  <c r="I138" i="9"/>
  <c r="J482" i="9"/>
  <c r="J454" i="9"/>
  <c r="J403" i="9"/>
  <c r="I243" i="9"/>
  <c r="I325" i="9"/>
  <c r="J617" i="9"/>
  <c r="I99" i="9"/>
  <c r="J526" i="9"/>
  <c r="I649" i="9"/>
  <c r="J681" i="9"/>
  <c r="J689" i="9"/>
  <c r="I58" i="9"/>
  <c r="J626" i="9"/>
  <c r="J206" i="9"/>
  <c r="I92" i="9"/>
  <c r="J644" i="9"/>
  <c r="J719" i="9"/>
  <c r="I581" i="9"/>
  <c r="I659" i="9"/>
  <c r="J157" i="9"/>
  <c r="I194" i="9"/>
  <c r="J703" i="9"/>
  <c r="J583" i="9"/>
  <c r="J487" i="9"/>
  <c r="J723" i="9"/>
  <c r="J183" i="9"/>
  <c r="I232" i="9"/>
  <c r="J284" i="9"/>
  <c r="J543" i="9"/>
  <c r="J288" i="9"/>
  <c r="J204" i="9"/>
  <c r="I670" i="9"/>
  <c r="I74" i="9"/>
  <c r="J323" i="9"/>
  <c r="J125" i="9"/>
  <c r="I551" i="9"/>
  <c r="J456" i="9"/>
  <c r="J539" i="9"/>
  <c r="J695" i="9"/>
  <c r="J115" i="9"/>
  <c r="J710" i="9"/>
  <c r="J523" i="9"/>
  <c r="J560" i="9"/>
  <c r="J237" i="9"/>
  <c r="I335" i="9"/>
  <c r="I578" i="9"/>
  <c r="J747" i="9"/>
  <c r="I149" i="9"/>
  <c r="I250" i="9"/>
  <c r="J746" i="9"/>
  <c r="I503" i="9"/>
  <c r="J595" i="9"/>
  <c r="I437" i="9"/>
  <c r="I50" i="9"/>
  <c r="J104" i="9"/>
  <c r="J353" i="9"/>
  <c r="J380" i="9"/>
  <c r="I197" i="9"/>
  <c r="I452" i="9"/>
  <c r="J504" i="9"/>
  <c r="J611" i="9"/>
  <c r="I663" i="9"/>
  <c r="J132" i="9"/>
  <c r="I209" i="9"/>
  <c r="J303" i="9"/>
  <c r="J751" i="9"/>
  <c r="J27" i="9"/>
  <c r="I52" i="9"/>
  <c r="J427" i="9"/>
  <c r="J598" i="9"/>
  <c r="I686" i="9"/>
  <c r="J758" i="9"/>
  <c r="J198" i="9"/>
  <c r="I383" i="9"/>
  <c r="J383" i="9"/>
  <c r="J492" i="9"/>
  <c r="J664" i="9"/>
  <c r="J28" i="9"/>
  <c r="I108" i="9"/>
  <c r="J343" i="9"/>
  <c r="I371" i="9"/>
  <c r="J480" i="9"/>
  <c r="I507" i="9"/>
  <c r="J16" i="9"/>
  <c r="I161" i="9"/>
  <c r="J199" i="9"/>
  <c r="J280" i="9"/>
  <c r="J441" i="9"/>
  <c r="I468" i="9"/>
  <c r="J468" i="9"/>
  <c r="I493" i="9"/>
  <c r="I575" i="9"/>
  <c r="I643" i="9"/>
  <c r="J654" i="9"/>
  <c r="I728" i="9"/>
  <c r="I745" i="9"/>
  <c r="I29" i="9"/>
  <c r="J42" i="9"/>
  <c r="J187" i="9"/>
  <c r="J200" i="9"/>
  <c r="I200" i="9"/>
  <c r="I227" i="9"/>
  <c r="I254" i="9"/>
  <c r="I332" i="9"/>
  <c r="I442" i="9"/>
  <c r="J442" i="9"/>
  <c r="I587" i="9"/>
  <c r="J753" i="9"/>
  <c r="J17" i="9"/>
  <c r="I56" i="9"/>
  <c r="J56" i="9"/>
  <c r="I123" i="9"/>
  <c r="I150" i="9"/>
  <c r="J176" i="9"/>
  <c r="J358" i="9"/>
  <c r="J576" i="9"/>
  <c r="I667" i="9"/>
  <c r="I37" i="9"/>
  <c r="I277" i="9"/>
  <c r="J302" i="9"/>
  <c r="J208" i="9"/>
  <c r="I15" i="9"/>
  <c r="J382" i="9"/>
  <c r="J439" i="9"/>
  <c r="J677" i="9"/>
  <c r="J642" i="9"/>
  <c r="I530" i="9"/>
  <c r="J75" i="9"/>
  <c r="I625" i="9"/>
  <c r="J625" i="9"/>
  <c r="I316" i="9"/>
  <c r="J316" i="9"/>
  <c r="I532" i="9"/>
  <c r="J532" i="9"/>
  <c r="J220" i="9"/>
  <c r="J117" i="9"/>
  <c r="I184" i="9"/>
  <c r="I394" i="9"/>
  <c r="I757" i="9"/>
  <c r="J63" i="9"/>
  <c r="J518" i="9"/>
  <c r="I146" i="9"/>
  <c r="J146" i="9"/>
  <c r="I291" i="9"/>
  <c r="I521" i="9"/>
  <c r="J521" i="9"/>
  <c r="I66" i="9"/>
  <c r="I174" i="9"/>
  <c r="I151" i="9"/>
  <c r="I163" i="9"/>
  <c r="J228" i="9"/>
  <c r="J416" i="9"/>
  <c r="I563" i="9"/>
  <c r="J577" i="9"/>
  <c r="J631" i="9"/>
  <c r="I697" i="9"/>
  <c r="I718" i="9"/>
  <c r="J177" i="9"/>
  <c r="J216" i="9"/>
  <c r="J242" i="9"/>
  <c r="J256" i="9"/>
  <c r="I347" i="9"/>
  <c r="I431" i="9"/>
  <c r="I458" i="9"/>
  <c r="I483" i="9"/>
  <c r="J704" i="9"/>
  <c r="I712" i="9"/>
  <c r="I544" i="9"/>
  <c r="J544" i="9"/>
  <c r="I289" i="9"/>
  <c r="I675" i="9"/>
  <c r="I750" i="9"/>
  <c r="J368" i="9"/>
  <c r="I491" i="9"/>
  <c r="J491" i="9"/>
  <c r="J118" i="9"/>
  <c r="I185" i="9"/>
  <c r="J278" i="9"/>
  <c r="I354" i="9"/>
  <c r="J39" i="9"/>
  <c r="J173" i="9"/>
  <c r="I304" i="9"/>
  <c r="J304" i="9"/>
  <c r="J652" i="9"/>
  <c r="I186" i="9"/>
  <c r="I292" i="9"/>
  <c r="J585" i="9"/>
  <c r="I135" i="9"/>
  <c r="J135" i="9"/>
  <c r="I267" i="9"/>
  <c r="J428" i="9"/>
  <c r="J94" i="9"/>
  <c r="J322" i="9"/>
  <c r="J589" i="9"/>
  <c r="I589" i="9"/>
  <c r="I62" i="9"/>
  <c r="I700" i="9"/>
  <c r="J700" i="9"/>
  <c r="J72" i="9"/>
  <c r="I88" i="9"/>
  <c r="J88" i="9"/>
  <c r="I406" i="9"/>
  <c r="J406" i="9"/>
  <c r="I517" i="9"/>
  <c r="I142" i="9"/>
  <c r="J166" i="9"/>
  <c r="I218" i="9"/>
  <c r="J287" i="9"/>
  <c r="I300" i="9"/>
  <c r="J311" i="9"/>
  <c r="I324" i="9"/>
  <c r="I420" i="9"/>
  <c r="J420" i="9"/>
  <c r="J528" i="9"/>
  <c r="I554" i="9"/>
  <c r="J566" i="9"/>
  <c r="J608" i="9"/>
  <c r="I672" i="9"/>
  <c r="J672" i="9"/>
  <c r="I555" i="9"/>
  <c r="J555" i="9"/>
  <c r="I49" i="9"/>
  <c r="J366" i="9"/>
  <c r="J685" i="9"/>
  <c r="I9" i="9"/>
  <c r="J23" i="9"/>
  <c r="I23" i="9"/>
  <c r="I153" i="9"/>
  <c r="J419" i="9"/>
  <c r="J459" i="9"/>
  <c r="J485" i="9"/>
  <c r="I485" i="9"/>
  <c r="J720" i="9"/>
  <c r="J61" i="9"/>
  <c r="J365" i="9"/>
  <c r="J391" i="9"/>
  <c r="I474" i="9"/>
  <c r="J474" i="9"/>
  <c r="I502" i="9"/>
  <c r="J502" i="9"/>
  <c r="J594" i="9"/>
  <c r="J635" i="9"/>
  <c r="J691" i="9"/>
  <c r="I762" i="9"/>
  <c r="I189" i="9"/>
  <c r="I223" i="9"/>
  <c r="J258" i="9"/>
  <c r="I348" i="9"/>
  <c r="I361" i="9"/>
  <c r="I453" i="9"/>
  <c r="I463" i="9"/>
  <c r="J508" i="9"/>
  <c r="I601" i="9"/>
  <c r="I658" i="9"/>
  <c r="J680" i="9"/>
  <c r="I693" i="9"/>
  <c r="I740" i="9"/>
  <c r="J33" i="9"/>
  <c r="I57" i="9"/>
  <c r="I67" i="9"/>
  <c r="J77" i="9"/>
  <c r="I89" i="9"/>
  <c r="I147" i="9"/>
  <c r="J168" i="9"/>
  <c r="J180" i="9"/>
  <c r="I201" i="9"/>
  <c r="J246" i="9"/>
  <c r="J272" i="9"/>
  <c r="J283" i="9"/>
  <c r="I327" i="9"/>
  <c r="I339" i="9"/>
  <c r="J373" i="9"/>
  <c r="I432" i="9"/>
  <c r="I443" i="9"/>
  <c r="I499" i="9"/>
  <c r="I568" i="9"/>
  <c r="J580" i="9"/>
  <c r="I590" i="9"/>
  <c r="I637" i="9"/>
  <c r="J646" i="9"/>
  <c r="I715" i="9"/>
  <c r="I722" i="9"/>
  <c r="J190" i="9"/>
  <c r="J318" i="9"/>
  <c r="J422" i="9"/>
  <c r="J741" i="9"/>
  <c r="J754" i="9"/>
  <c r="J111" i="9"/>
  <c r="J68" i="9"/>
  <c r="I91" i="9"/>
  <c r="I148" i="9"/>
  <c r="I386" i="9"/>
  <c r="I398" i="9"/>
  <c r="I423" i="9"/>
  <c r="J433" i="9"/>
  <c r="J511" i="9"/>
  <c r="I592" i="9"/>
  <c r="I742" i="9"/>
  <c r="J35" i="9"/>
  <c r="J47" i="9"/>
  <c r="I80" i="9"/>
  <c r="I103" i="9"/>
  <c r="I139" i="9"/>
  <c r="I171" i="9"/>
  <c r="I226" i="9"/>
  <c r="I249" i="9"/>
  <c r="I275" i="9"/>
  <c r="I285" i="9"/>
  <c r="J341" i="9"/>
  <c r="J363" i="9"/>
  <c r="J376" i="9"/>
  <c r="J444" i="9"/>
  <c r="I455" i="9"/>
  <c r="I501" i="9"/>
  <c r="I570" i="9"/>
  <c r="J603" i="9"/>
  <c r="J616" i="9"/>
  <c r="I639" i="9"/>
  <c r="I761" i="9"/>
  <c r="J182" i="9"/>
  <c r="J202" i="9"/>
  <c r="I319" i="9"/>
  <c r="I59" i="9"/>
  <c r="I127" i="9"/>
  <c r="I308" i="9"/>
  <c r="I537" i="9"/>
  <c r="J628" i="9"/>
  <c r="J671" i="9"/>
  <c r="J749" i="9"/>
  <c r="J597" i="9"/>
  <c r="I597" i="9"/>
  <c r="J546" i="9"/>
  <c r="I546" i="9"/>
  <c r="J281" i="9"/>
  <c r="I76" i="9"/>
  <c r="J76" i="9"/>
  <c r="I175" i="9"/>
  <c r="I195" i="9"/>
  <c r="J195" i="9"/>
  <c r="I404" i="9"/>
  <c r="J334" i="9"/>
  <c r="I334" i="9"/>
  <c r="J364" i="9"/>
  <c r="J375" i="9"/>
  <c r="I375" i="9"/>
  <c r="J395" i="9"/>
  <c r="I447" i="9"/>
  <c r="J613" i="9"/>
  <c r="I613" i="9"/>
  <c r="I694" i="9"/>
  <c r="J694" i="9"/>
  <c r="I10" i="9"/>
  <c r="J18" i="9"/>
  <c r="I87" i="9"/>
  <c r="J107" i="9"/>
  <c r="I128" i="9"/>
  <c r="I215" i="9"/>
  <c r="I255" i="9"/>
  <c r="I276" i="9"/>
  <c r="J276" i="9"/>
  <c r="J296" i="9"/>
  <c r="J315" i="9"/>
  <c r="I315" i="9"/>
  <c r="J405" i="9"/>
  <c r="I405" i="9"/>
  <c r="J438" i="9"/>
  <c r="I438" i="9"/>
  <c r="I479" i="9"/>
  <c r="J488" i="9"/>
  <c r="I488" i="9"/>
  <c r="I519" i="9"/>
  <c r="J562" i="9"/>
  <c r="I562" i="9"/>
  <c r="J19" i="9"/>
  <c r="I19" i="9"/>
  <c r="J78" i="9"/>
  <c r="I167" i="9"/>
  <c r="J297" i="9"/>
  <c r="I297" i="9"/>
  <c r="I305" i="9"/>
  <c r="I355" i="9"/>
  <c r="J396" i="9"/>
  <c r="J489" i="9"/>
  <c r="I489" i="9"/>
  <c r="I509" i="9"/>
  <c r="J520" i="9"/>
  <c r="I520" i="9"/>
  <c r="I721" i="9"/>
  <c r="J170" i="9"/>
  <c r="I170" i="9"/>
  <c r="I240" i="9"/>
  <c r="I462" i="9"/>
  <c r="J5" i="9"/>
  <c r="I486" i="9"/>
  <c r="I313" i="9"/>
  <c r="J752" i="9"/>
  <c r="I682" i="9"/>
  <c r="J389" i="9"/>
  <c r="I389" i="9"/>
  <c r="J44" i="9"/>
  <c r="I53" i="9"/>
  <c r="J219" i="9"/>
  <c r="I219" i="9"/>
  <c r="J259" i="9"/>
  <c r="I473" i="9"/>
  <c r="J473" i="9"/>
  <c r="J513" i="9"/>
  <c r="J648" i="9"/>
  <c r="I648" i="9"/>
  <c r="I340" i="9"/>
  <c r="J340" i="9"/>
  <c r="J133" i="9"/>
  <c r="I210" i="9"/>
  <c r="I535" i="9"/>
  <c r="J241" i="9"/>
  <c r="I241" i="9"/>
  <c r="J707" i="9"/>
  <c r="I707" i="9"/>
  <c r="I126" i="9"/>
  <c r="J126" i="9"/>
  <c r="I264" i="9"/>
  <c r="J264" i="9"/>
  <c r="I274" i="9"/>
  <c r="I436" i="9"/>
  <c r="J436" i="9"/>
  <c r="J497" i="9"/>
  <c r="I497" i="9"/>
  <c r="I527" i="9"/>
  <c r="J571" i="9"/>
  <c r="I571" i="9"/>
  <c r="I95" i="9"/>
  <c r="J136" i="9"/>
  <c r="I165" i="9"/>
  <c r="J224" i="9"/>
  <c r="I224" i="9"/>
  <c r="J233" i="9"/>
  <c r="I233" i="9"/>
  <c r="I415" i="9"/>
  <c r="I498" i="9"/>
  <c r="J498" i="9"/>
  <c r="I582" i="9"/>
  <c r="I612" i="9"/>
  <c r="I653" i="9"/>
  <c r="J86" i="9"/>
  <c r="I86" i="9"/>
  <c r="J116" i="9"/>
  <c r="I137" i="9"/>
  <c r="J137" i="9"/>
  <c r="J214" i="9"/>
  <c r="I214" i="9"/>
  <c r="I265" i="9"/>
  <c r="J333" i="9"/>
  <c r="I374" i="9"/>
  <c r="J478" i="9"/>
  <c r="I572" i="9"/>
  <c r="J673" i="9"/>
  <c r="I713" i="9"/>
  <c r="I38" i="9"/>
  <c r="I225" i="9"/>
  <c r="J234" i="9"/>
  <c r="J314" i="9"/>
  <c r="I314" i="9"/>
  <c r="J306" i="9"/>
  <c r="I306" i="9"/>
  <c r="I709" i="9"/>
  <c r="J709" i="9"/>
  <c r="I11" i="9"/>
  <c r="J20" i="9"/>
  <c r="I51" i="9"/>
  <c r="J69" i="9"/>
  <c r="I69" i="9"/>
  <c r="I79" i="9"/>
  <c r="I247" i="9"/>
  <c r="I298" i="9"/>
  <c r="J356" i="9"/>
  <c r="I397" i="9"/>
  <c r="J407" i="9"/>
  <c r="I407" i="9"/>
  <c r="I440" i="9"/>
  <c r="J440" i="9"/>
  <c r="I510" i="9"/>
  <c r="J605" i="9"/>
  <c r="I605" i="9"/>
  <c r="J636" i="9"/>
  <c r="I665" i="9"/>
  <c r="J21" i="9"/>
  <c r="I21" i="9"/>
  <c r="I60" i="9"/>
  <c r="I119" i="9"/>
  <c r="J178" i="9"/>
  <c r="I178" i="9"/>
  <c r="J207" i="9"/>
  <c r="I207" i="9"/>
  <c r="J268" i="9"/>
  <c r="I268" i="9"/>
  <c r="J317" i="9"/>
  <c r="J357" i="9"/>
  <c r="I357" i="9"/>
  <c r="J481" i="9"/>
  <c r="I481" i="9"/>
  <c r="I564" i="9"/>
  <c r="J564" i="9"/>
  <c r="I100" i="9"/>
  <c r="J158" i="9"/>
  <c r="I471" i="9"/>
  <c r="J471" i="9"/>
  <c r="I522" i="9"/>
  <c r="I606" i="9"/>
  <c r="I657" i="9"/>
  <c r="I22" i="9"/>
  <c r="J120" i="9"/>
  <c r="J159" i="9"/>
  <c r="I159" i="9"/>
  <c r="I169" i="9"/>
  <c r="I248" i="9"/>
  <c r="I338" i="9"/>
  <c r="J388" i="9"/>
  <c r="J586" i="9"/>
  <c r="I586" i="9"/>
  <c r="J596" i="9"/>
  <c r="I627" i="9"/>
  <c r="I748" i="9"/>
  <c r="J748" i="9"/>
  <c r="J638" i="9"/>
  <c r="I638" i="9"/>
  <c r="J160" i="9"/>
  <c r="I160" i="9"/>
  <c r="I13" i="9"/>
  <c r="J329" i="9"/>
  <c r="I329" i="9"/>
  <c r="J421" i="9"/>
  <c r="I421" i="9"/>
  <c r="I461" i="9"/>
  <c r="J734" i="9"/>
  <c r="I734" i="9"/>
  <c r="I579" i="9"/>
  <c r="I620" i="9"/>
  <c r="I640" i="9"/>
  <c r="J640" i="9"/>
  <c r="I683" i="9"/>
  <c r="I698" i="9"/>
  <c r="J698" i="9"/>
  <c r="I191" i="9"/>
  <c r="I588" i="9"/>
  <c r="J588" i="9"/>
  <c r="I54" i="9"/>
  <c r="I251" i="9"/>
  <c r="I381" i="9"/>
  <c r="I84" i="9"/>
  <c r="J93" i="9"/>
  <c r="I134" i="9"/>
  <c r="J152" i="9"/>
  <c r="I152" i="9"/>
  <c r="I192" i="9"/>
  <c r="I211" i="9"/>
  <c r="J211" i="9"/>
  <c r="I231" i="9"/>
  <c r="I273" i="9"/>
  <c r="J282" i="9"/>
  <c r="I282" i="9"/>
  <c r="I331" i="9"/>
  <c r="I372" i="9"/>
  <c r="J412" i="9"/>
  <c r="J494" i="9"/>
  <c r="J505" i="9"/>
  <c r="I505" i="9"/>
  <c r="I569" i="9"/>
  <c r="I679" i="9"/>
  <c r="I629" i="9"/>
  <c r="I162" i="9"/>
  <c r="J162" i="9"/>
  <c r="J124" i="9"/>
  <c r="I124" i="9"/>
  <c r="I350" i="9"/>
  <c r="I36" i="9"/>
  <c r="J36" i="9"/>
  <c r="J413" i="9"/>
  <c r="I413" i="9"/>
  <c r="J424" i="9"/>
  <c r="I424" i="9"/>
  <c r="J495" i="9"/>
  <c r="I495" i="9"/>
  <c r="J622" i="9"/>
  <c r="I622" i="9"/>
  <c r="J112" i="9"/>
  <c r="I112" i="9"/>
  <c r="I367" i="9"/>
  <c r="I408" i="9"/>
  <c r="I465" i="9"/>
  <c r="J490" i="9"/>
  <c r="I490" i="9"/>
  <c r="I514" i="9"/>
  <c r="J540" i="9"/>
  <c r="I548" i="9"/>
  <c r="J556" i="9"/>
  <c r="I599" i="9"/>
  <c r="I624" i="9"/>
  <c r="I632" i="9"/>
  <c r="I666" i="9"/>
  <c r="I31" i="9"/>
  <c r="J71" i="9"/>
  <c r="I121" i="9"/>
  <c r="I129" i="9"/>
  <c r="I179" i="9"/>
  <c r="J236" i="9"/>
  <c r="I244" i="9"/>
  <c r="I252" i="9"/>
  <c r="I260" i="9"/>
  <c r="I293" i="9"/>
  <c r="I301" i="9"/>
  <c r="J309" i="9"/>
  <c r="I309" i="9"/>
  <c r="J326" i="9"/>
  <c r="I351" i="9"/>
  <c r="I360" i="9"/>
  <c r="I384" i="9"/>
  <c r="I392" i="9"/>
  <c r="I400" i="9"/>
  <c r="I425" i="9"/>
  <c r="I448" i="9"/>
  <c r="I457" i="9"/>
  <c r="I506" i="9"/>
  <c r="I574" i="9"/>
  <c r="I591" i="9"/>
  <c r="J641" i="9"/>
  <c r="I641" i="9"/>
  <c r="I674" i="9"/>
  <c r="I687" i="9"/>
  <c r="J730" i="9"/>
  <c r="I736" i="9"/>
  <c r="I743" i="9"/>
  <c r="I759" i="9"/>
  <c r="I6" i="9"/>
  <c r="I55" i="9"/>
  <c r="J96" i="9"/>
  <c r="J196" i="9"/>
  <c r="J417" i="9"/>
  <c r="J466" i="9"/>
  <c r="I466" i="9"/>
  <c r="I565" i="9"/>
  <c r="I650" i="9"/>
  <c r="J716" i="9"/>
  <c r="J8" i="9"/>
  <c r="J98" i="9"/>
  <c r="J205" i="9"/>
  <c r="J550" i="9"/>
  <c r="I660" i="9"/>
  <c r="I696" i="9"/>
  <c r="J731" i="9"/>
  <c r="J359" i="9"/>
  <c r="I359" i="9"/>
  <c r="I702" i="9"/>
  <c r="J702" i="9"/>
  <c r="J14" i="9"/>
  <c r="I14" i="9"/>
  <c r="J145" i="9"/>
  <c r="I145" i="9"/>
  <c r="J7" i="9"/>
  <c r="I7" i="9"/>
  <c r="J261" i="9"/>
  <c r="I261" i="9"/>
  <c r="J352" i="9"/>
  <c r="I352" i="9"/>
  <c r="J524" i="9"/>
  <c r="I524" i="9"/>
  <c r="I32" i="9"/>
  <c r="J48" i="9"/>
  <c r="I48" i="9"/>
  <c r="I81" i="9"/>
  <c r="I105" i="9"/>
  <c r="I122" i="9"/>
  <c r="J155" i="9"/>
  <c r="I155" i="9"/>
  <c r="J221" i="9"/>
  <c r="I221" i="9"/>
  <c r="I229" i="9"/>
  <c r="I245" i="9"/>
  <c r="I253" i="9"/>
  <c r="J294" i="9"/>
  <c r="I344" i="9"/>
  <c r="I369" i="9"/>
  <c r="I385" i="9"/>
  <c r="I393" i="9"/>
  <c r="I418" i="9"/>
  <c r="I426" i="9"/>
  <c r="I467" i="9"/>
  <c r="I475" i="9"/>
  <c r="J533" i="9"/>
  <c r="I651" i="9"/>
  <c r="J711" i="9"/>
  <c r="I737" i="9"/>
  <c r="J760" i="9"/>
  <c r="I760" i="9"/>
  <c r="I40" i="9"/>
  <c r="I65" i="9"/>
  <c r="I73" i="9"/>
  <c r="I114" i="9"/>
  <c r="I172" i="9"/>
  <c r="J181" i="9"/>
  <c r="I181" i="9"/>
  <c r="I262" i="9"/>
  <c r="I279" i="9"/>
  <c r="I286" i="9"/>
  <c r="I320" i="9"/>
  <c r="I410" i="9"/>
  <c r="I434" i="9"/>
  <c r="I450" i="9"/>
  <c r="I500" i="9"/>
  <c r="I542" i="9"/>
  <c r="I558" i="9"/>
  <c r="J567" i="9"/>
  <c r="I567" i="9"/>
  <c r="J593" i="9"/>
  <c r="I593" i="9"/>
  <c r="I610" i="9"/>
  <c r="I618" i="9"/>
  <c r="I634" i="9"/>
  <c r="J688" i="9"/>
  <c r="I688" i="9"/>
  <c r="J705" i="9"/>
  <c r="I705" i="9"/>
  <c r="I724" i="9"/>
  <c r="J744" i="9"/>
  <c r="I744" i="9"/>
  <c r="I25" i="9"/>
  <c r="J90" i="9"/>
  <c r="I90" i="9"/>
  <c r="I106" i="9"/>
  <c r="I131" i="9"/>
  <c r="J156" i="9"/>
  <c r="I164" i="9"/>
  <c r="I213" i="9"/>
  <c r="I222" i="9"/>
  <c r="I238" i="9"/>
  <c r="J271" i="9"/>
  <c r="I295" i="9"/>
  <c r="I328" i="9"/>
  <c r="J336" i="9"/>
  <c r="I362" i="9"/>
  <c r="I370" i="9"/>
  <c r="I378" i="9"/>
  <c r="J402" i="9"/>
  <c r="J451" i="9"/>
  <c r="I451" i="9"/>
  <c r="I476" i="9"/>
  <c r="J476" i="9"/>
  <c r="J516" i="9"/>
  <c r="I534" i="9"/>
  <c r="J602" i="9"/>
  <c r="I668" i="9"/>
  <c r="J82" i="9"/>
  <c r="J337" i="9"/>
  <c r="I337" i="9"/>
  <c r="J484" i="9"/>
  <c r="J692" i="9"/>
  <c r="J706" i="9"/>
  <c r="I725" i="9"/>
  <c r="J290" i="9"/>
  <c r="I290" i="9"/>
  <c r="J655" i="9"/>
  <c r="I655" i="9"/>
  <c r="J193" i="9"/>
  <c r="I193" i="9"/>
  <c r="I529" i="9"/>
  <c r="J538" i="9"/>
  <c r="I538" i="9"/>
  <c r="I678" i="9"/>
  <c r="J662" i="9"/>
  <c r="I662" i="9"/>
  <c r="I732" i="9"/>
  <c r="I727" i="9"/>
  <c r="J64" i="9"/>
  <c r="I109" i="9"/>
  <c r="J140" i="9"/>
  <c r="J269" i="9"/>
  <c r="I269" i="9"/>
  <c r="J345" i="9"/>
  <c r="I345" i="9"/>
  <c r="J414" i="9"/>
  <c r="I414" i="9"/>
  <c r="I429" i="9"/>
  <c r="J496" i="9"/>
  <c r="I512" i="9"/>
  <c r="J536" i="9"/>
  <c r="J600" i="9"/>
  <c r="I600" i="9"/>
  <c r="J676" i="9"/>
  <c r="I699" i="9"/>
  <c r="J714" i="9"/>
  <c r="I714" i="9"/>
  <c r="I738" i="9"/>
  <c r="J97" i="9"/>
  <c r="I97" i="9"/>
  <c r="J469" i="9"/>
  <c r="I469" i="9"/>
  <c r="J531" i="9"/>
  <c r="I531" i="9"/>
  <c r="I545" i="9"/>
  <c r="I552" i="9"/>
  <c r="I559" i="9"/>
  <c r="I607" i="9"/>
  <c r="I614" i="9"/>
  <c r="I621" i="9"/>
  <c r="I669" i="9"/>
  <c r="I701" i="9"/>
  <c r="I729" i="9"/>
  <c r="I733" i="9"/>
  <c r="I755" i="9"/>
  <c r="J763" i="9" l="1"/>
  <c r="I763" i="9"/>
  <c r="H5" i="11"/>
  <c r="H6" i="11"/>
  <c r="I7" i="11"/>
  <c r="J8" i="11"/>
  <c r="I9" i="11"/>
  <c r="H10" i="11"/>
  <c r="I11" i="11"/>
  <c r="J12" i="11"/>
  <c r="H13" i="11"/>
  <c r="H14" i="11"/>
  <c r="I15" i="11"/>
  <c r="J16" i="11"/>
  <c r="I17" i="11"/>
  <c r="H18" i="11"/>
  <c r="I19" i="11"/>
  <c r="J20" i="11"/>
  <c r="H21" i="11"/>
  <c r="H22" i="11"/>
  <c r="I23" i="11"/>
  <c r="J24" i="11"/>
  <c r="H25" i="11"/>
  <c r="H26" i="11"/>
  <c r="I27" i="11"/>
  <c r="J28" i="11"/>
  <c r="I29" i="11"/>
  <c r="H30" i="11"/>
  <c r="I31" i="11"/>
  <c r="J32" i="11"/>
  <c r="I33" i="11"/>
  <c r="H34" i="11"/>
  <c r="I35" i="11"/>
  <c r="J36" i="11"/>
  <c r="H37" i="11"/>
  <c r="H38" i="11"/>
  <c r="I39" i="11"/>
  <c r="J40" i="11"/>
  <c r="I41" i="11"/>
  <c r="H42" i="11"/>
  <c r="I43" i="11"/>
  <c r="J44" i="11"/>
  <c r="H45" i="11"/>
  <c r="H46" i="11"/>
  <c r="I4" i="11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D18" i="10"/>
  <c r="C18" i="10"/>
  <c r="J17" i="10"/>
  <c r="D17" i="10"/>
  <c r="C17" i="10"/>
  <c r="J16" i="10"/>
  <c r="C16" i="10"/>
  <c r="J15" i="10"/>
  <c r="J14" i="10"/>
  <c r="J13" i="10"/>
  <c r="J12" i="10"/>
  <c r="J11" i="10"/>
  <c r="J10" i="10"/>
  <c r="D10" i="10"/>
  <c r="C10" i="10"/>
  <c r="I9" i="10"/>
  <c r="C9" i="10"/>
  <c r="J8" i="10"/>
  <c r="J7" i="10"/>
  <c r="J6" i="10"/>
  <c r="J5" i="10"/>
  <c r="C5" i="10"/>
  <c r="I4" i="10"/>
  <c r="D4" i="10"/>
  <c r="J39" i="11" l="1"/>
  <c r="H35" i="11"/>
  <c r="J29" i="11"/>
  <c r="H4" i="11"/>
  <c r="H23" i="11"/>
  <c r="I16" i="11"/>
  <c r="J45" i="11"/>
  <c r="H39" i="11"/>
  <c r="I32" i="11"/>
  <c r="I28" i="11"/>
  <c r="H20" i="11"/>
  <c r="H16" i="11"/>
  <c r="H11" i="11"/>
  <c r="I12" i="11"/>
  <c r="I44" i="11"/>
  <c r="H36" i="11"/>
  <c r="H32" i="11"/>
  <c r="H27" i="11"/>
  <c r="J19" i="11"/>
  <c r="J15" i="11"/>
  <c r="J7" i="11"/>
  <c r="H43" i="11"/>
  <c r="J35" i="11"/>
  <c r="J31" i="11"/>
  <c r="J23" i="11"/>
  <c r="H19" i="11"/>
  <c r="J13" i="11"/>
  <c r="H7" i="11"/>
  <c r="J41" i="11"/>
  <c r="H44" i="11"/>
  <c r="I40" i="11"/>
  <c r="H28" i="11"/>
  <c r="I24" i="11"/>
  <c r="J21" i="11"/>
  <c r="H12" i="11"/>
  <c r="I8" i="11"/>
  <c r="J5" i="11"/>
  <c r="J25" i="11"/>
  <c r="J9" i="11"/>
  <c r="J37" i="11"/>
  <c r="J4" i="11"/>
  <c r="J43" i="11"/>
  <c r="H40" i="11"/>
  <c r="I36" i="11"/>
  <c r="J33" i="11"/>
  <c r="H31" i="11"/>
  <c r="J27" i="11"/>
  <c r="H24" i="11"/>
  <c r="I20" i="11"/>
  <c r="J17" i="11"/>
  <c r="H15" i="11"/>
  <c r="J11" i="11"/>
  <c r="H8" i="11"/>
  <c r="J46" i="11"/>
  <c r="I45" i="11"/>
  <c r="J42" i="11"/>
  <c r="J6" i="11"/>
  <c r="I5" i="11"/>
  <c r="I42" i="11"/>
  <c r="H41" i="11"/>
  <c r="I34" i="11"/>
  <c r="H33" i="11"/>
  <c r="I30" i="11"/>
  <c r="H29" i="11"/>
  <c r="I18" i="11"/>
  <c r="H17" i="11"/>
  <c r="I10" i="11"/>
  <c r="H9" i="11"/>
  <c r="J38" i="11"/>
  <c r="I37" i="11"/>
  <c r="J34" i="11"/>
  <c r="J30" i="11"/>
  <c r="J26" i="11"/>
  <c r="I25" i="11"/>
  <c r="J22" i="11"/>
  <c r="I21" i="11"/>
  <c r="J18" i="11"/>
  <c r="J14" i="11"/>
  <c r="I13" i="11"/>
  <c r="J10" i="11"/>
  <c r="I46" i="11"/>
  <c r="I38" i="11"/>
  <c r="I26" i="11"/>
  <c r="I22" i="11"/>
  <c r="I14" i="11"/>
  <c r="I6" i="11"/>
  <c r="H16" i="10"/>
  <c r="J29" i="10"/>
  <c r="I16" i="10"/>
  <c r="J37" i="10"/>
  <c r="J21" i="10"/>
  <c r="H7" i="10"/>
  <c r="J19" i="10"/>
  <c r="J35" i="10"/>
  <c r="H6" i="10"/>
  <c r="I7" i="10"/>
  <c r="J25" i="10"/>
  <c r="J33" i="10"/>
  <c r="J27" i="10"/>
  <c r="I6" i="10"/>
  <c r="J9" i="10"/>
  <c r="H10" i="10"/>
  <c r="J23" i="10"/>
  <c r="J31" i="10"/>
  <c r="J39" i="10"/>
  <c r="J4" i="10"/>
  <c r="I5" i="10"/>
  <c r="H8" i="10"/>
  <c r="H17" i="10"/>
  <c r="J18" i="10"/>
  <c r="J20" i="10"/>
  <c r="J22" i="10"/>
  <c r="J24" i="10"/>
  <c r="J26" i="10"/>
  <c r="J28" i="10"/>
  <c r="J30" i="10"/>
  <c r="J32" i="10"/>
  <c r="J34" i="10"/>
  <c r="J36" i="10"/>
  <c r="J38" i="10"/>
  <c r="J40" i="10"/>
  <c r="H4" i="10"/>
  <c r="H5" i="10"/>
  <c r="I8" i="10"/>
  <c r="I10" i="10"/>
  <c r="H11" i="10"/>
  <c r="H12" i="10"/>
  <c r="H13" i="10"/>
  <c r="H14" i="10"/>
  <c r="H15" i="10"/>
  <c r="I17" i="10"/>
  <c r="H9" i="10"/>
  <c r="I11" i="10"/>
  <c r="I12" i="10"/>
  <c r="I13" i="10"/>
  <c r="I14" i="10"/>
  <c r="I15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 l="1"/>
  <c r="H47" i="11"/>
  <c r="I47" i="11"/>
  <c r="J47" i="11"/>
  <c r="J41" i="10"/>
  <c r="I41" i="10"/>
  <c r="H5" i="4" l="1"/>
  <c r="I5" i="4"/>
  <c r="J5" i="4"/>
  <c r="H6" i="4"/>
  <c r="I6" i="4"/>
  <c r="J6" i="4"/>
  <c r="H7" i="4"/>
  <c r="I7" i="4"/>
  <c r="J7" i="4"/>
  <c r="H8" i="4"/>
  <c r="I8" i="4"/>
  <c r="J8" i="4"/>
  <c r="H9" i="4"/>
  <c r="I9" i="4"/>
  <c r="J9" i="4"/>
  <c r="H10" i="4"/>
  <c r="I10" i="4"/>
  <c r="J10" i="4"/>
  <c r="H11" i="4"/>
  <c r="I11" i="4"/>
  <c r="J11" i="4"/>
  <c r="H12" i="4"/>
  <c r="I12" i="4"/>
  <c r="J12" i="4"/>
  <c r="H13" i="4"/>
  <c r="I13" i="4"/>
  <c r="J13" i="4"/>
  <c r="H14" i="4"/>
  <c r="I14" i="4"/>
  <c r="J14" i="4"/>
  <c r="H15" i="4"/>
  <c r="I15" i="4"/>
  <c r="J15" i="4"/>
  <c r="H16" i="4"/>
  <c r="I16" i="4"/>
  <c r="J16" i="4"/>
  <c r="H17" i="4"/>
  <c r="I17" i="4"/>
  <c r="J17" i="4"/>
  <c r="H18" i="4"/>
  <c r="I18" i="4"/>
  <c r="J18" i="4"/>
  <c r="H19" i="4"/>
  <c r="I19" i="4"/>
  <c r="J19" i="4"/>
  <c r="H20" i="4"/>
  <c r="I20" i="4"/>
  <c r="J20" i="4"/>
  <c r="H21" i="4"/>
  <c r="I21" i="4"/>
  <c r="J21" i="4"/>
  <c r="H22" i="4"/>
  <c r="I22" i="4"/>
  <c r="J22" i="4"/>
  <c r="H23" i="4"/>
  <c r="I23" i="4"/>
  <c r="J23" i="4"/>
  <c r="H24" i="4"/>
  <c r="I24" i="4"/>
  <c r="J24" i="4"/>
  <c r="H25" i="4"/>
  <c r="I25" i="4"/>
  <c r="J25" i="4"/>
  <c r="H26" i="4"/>
  <c r="I26" i="4"/>
  <c r="J26" i="4"/>
  <c r="H27" i="4"/>
  <c r="I27" i="4"/>
  <c r="J27" i="4"/>
  <c r="H28" i="4"/>
  <c r="I28" i="4"/>
  <c r="J28" i="4"/>
  <c r="H29" i="4"/>
  <c r="I29" i="4"/>
  <c r="J29" i="4"/>
  <c r="H30" i="4"/>
  <c r="I30" i="4"/>
  <c r="J30" i="4"/>
  <c r="H31" i="4"/>
  <c r="I31" i="4"/>
  <c r="J31" i="4"/>
  <c r="H32" i="4"/>
  <c r="I32" i="4"/>
  <c r="J32" i="4"/>
  <c r="H33" i="4"/>
  <c r="I33" i="4"/>
  <c r="J33" i="4"/>
  <c r="H34" i="4"/>
  <c r="I34" i="4"/>
  <c r="J34" i="4"/>
  <c r="H35" i="4"/>
  <c r="I35" i="4"/>
  <c r="J35" i="4"/>
  <c r="H36" i="4"/>
  <c r="I36" i="4"/>
  <c r="J36" i="4"/>
  <c r="H37" i="4"/>
  <c r="I37" i="4"/>
  <c r="J37" i="4"/>
  <c r="H38" i="4"/>
  <c r="I38" i="4"/>
  <c r="J38" i="4"/>
  <c r="H39" i="4"/>
  <c r="I39" i="4"/>
  <c r="J39" i="4"/>
  <c r="H40" i="4"/>
  <c r="I40" i="4"/>
  <c r="J40" i="4"/>
  <c r="H41" i="4"/>
  <c r="I41" i="4"/>
  <c r="J41" i="4"/>
  <c r="H42" i="4"/>
  <c r="I42" i="4"/>
  <c r="J42" i="4"/>
  <c r="H43" i="4"/>
  <c r="I43" i="4"/>
  <c r="J43" i="4"/>
  <c r="H44" i="4"/>
  <c r="I44" i="4"/>
  <c r="J44" i="4"/>
  <c r="H45" i="4"/>
  <c r="I45" i="4"/>
  <c r="J45" i="4"/>
  <c r="H46" i="4"/>
  <c r="I46" i="4"/>
  <c r="J46" i="4"/>
  <c r="H47" i="4"/>
  <c r="I47" i="4"/>
  <c r="J47" i="4"/>
  <c r="H48" i="4"/>
  <c r="I48" i="4"/>
  <c r="J48" i="4"/>
  <c r="H49" i="4"/>
  <c r="I49" i="4"/>
  <c r="J49" i="4"/>
  <c r="H50" i="4"/>
  <c r="I50" i="4"/>
  <c r="J50" i="4"/>
  <c r="H51" i="4"/>
  <c r="I51" i="4"/>
  <c r="J51" i="4"/>
  <c r="H52" i="4"/>
  <c r="I52" i="4"/>
  <c r="J52" i="4"/>
  <c r="H53" i="4"/>
  <c r="I53" i="4"/>
  <c r="J53" i="4"/>
  <c r="H54" i="4"/>
  <c r="I54" i="4"/>
  <c r="J54" i="4"/>
  <c r="H55" i="4"/>
  <c r="I55" i="4"/>
  <c r="J55" i="4"/>
  <c r="H56" i="4"/>
  <c r="I56" i="4"/>
  <c r="J56" i="4"/>
  <c r="H57" i="4"/>
  <c r="I57" i="4"/>
  <c r="J57" i="4"/>
  <c r="H58" i="4"/>
  <c r="I58" i="4"/>
  <c r="J58" i="4"/>
  <c r="H59" i="4"/>
  <c r="I59" i="4"/>
  <c r="J59" i="4"/>
  <c r="H60" i="4"/>
  <c r="I60" i="4"/>
  <c r="J60" i="4"/>
  <c r="H61" i="4"/>
  <c r="I61" i="4"/>
  <c r="J61" i="4"/>
  <c r="H62" i="4"/>
  <c r="I62" i="4"/>
  <c r="J62" i="4"/>
  <c r="H63" i="4"/>
  <c r="I63" i="4"/>
  <c r="J63" i="4"/>
  <c r="H64" i="4"/>
  <c r="I64" i="4"/>
  <c r="J64" i="4"/>
  <c r="H65" i="4"/>
  <c r="I65" i="4"/>
  <c r="J65" i="4"/>
  <c r="H66" i="4"/>
  <c r="I66" i="4"/>
  <c r="J66" i="4"/>
  <c r="H67" i="4"/>
  <c r="I67" i="4"/>
  <c r="J67" i="4"/>
  <c r="H68" i="4"/>
  <c r="I68" i="4"/>
  <c r="J68" i="4"/>
  <c r="H69" i="4"/>
  <c r="I69" i="4"/>
  <c r="J69" i="4"/>
  <c r="H70" i="4"/>
  <c r="I70" i="4"/>
  <c r="J70" i="4"/>
  <c r="H71" i="4"/>
  <c r="I71" i="4"/>
  <c r="J71" i="4"/>
  <c r="H72" i="4"/>
  <c r="I72" i="4"/>
  <c r="J72" i="4"/>
  <c r="H73" i="4"/>
  <c r="I73" i="4"/>
  <c r="J73" i="4"/>
  <c r="H74" i="4"/>
  <c r="I74" i="4"/>
  <c r="J74" i="4"/>
  <c r="H75" i="4"/>
  <c r="I75" i="4"/>
  <c r="J75" i="4"/>
  <c r="H76" i="4"/>
  <c r="I76" i="4"/>
  <c r="J76" i="4"/>
  <c r="H77" i="4"/>
  <c r="I77" i="4"/>
  <c r="J77" i="4"/>
  <c r="H78" i="4"/>
  <c r="I78" i="4"/>
  <c r="J78" i="4"/>
  <c r="H79" i="4"/>
  <c r="I79" i="4"/>
  <c r="J79" i="4"/>
  <c r="H80" i="4"/>
  <c r="I80" i="4"/>
  <c r="J80" i="4"/>
  <c r="H81" i="4"/>
  <c r="I81" i="4"/>
  <c r="J81" i="4"/>
  <c r="H82" i="4"/>
  <c r="I82" i="4"/>
  <c r="J82" i="4"/>
  <c r="H83" i="4"/>
  <c r="I83" i="4"/>
  <c r="J83" i="4"/>
  <c r="H84" i="4"/>
  <c r="I84" i="4"/>
  <c r="J84" i="4"/>
  <c r="H85" i="4"/>
  <c r="I85" i="4"/>
  <c r="J85" i="4"/>
  <c r="H86" i="4"/>
  <c r="I86" i="4"/>
  <c r="J86" i="4"/>
  <c r="H87" i="4"/>
  <c r="I87" i="4"/>
  <c r="J87" i="4"/>
  <c r="H88" i="4"/>
  <c r="I88" i="4"/>
  <c r="J88" i="4"/>
  <c r="H89" i="4"/>
  <c r="I89" i="4"/>
  <c r="J89" i="4"/>
  <c r="H90" i="4"/>
  <c r="I90" i="4"/>
  <c r="J90" i="4"/>
  <c r="H91" i="4"/>
  <c r="I91" i="4"/>
  <c r="J91" i="4"/>
  <c r="H92" i="4"/>
  <c r="I92" i="4"/>
  <c r="J92" i="4"/>
  <c r="H93" i="4"/>
  <c r="I93" i="4"/>
  <c r="J93" i="4"/>
  <c r="H94" i="4"/>
  <c r="I94" i="4"/>
  <c r="J94" i="4"/>
  <c r="H95" i="4"/>
  <c r="I95" i="4"/>
  <c r="J95" i="4"/>
  <c r="H96" i="4"/>
  <c r="I96" i="4"/>
  <c r="J96" i="4"/>
  <c r="H97" i="4"/>
  <c r="I97" i="4"/>
  <c r="J97" i="4"/>
  <c r="H98" i="4"/>
  <c r="I98" i="4"/>
  <c r="J98" i="4"/>
  <c r="H99" i="4"/>
  <c r="I99" i="4"/>
  <c r="J99" i="4"/>
  <c r="H100" i="4"/>
  <c r="I100" i="4"/>
  <c r="J100" i="4"/>
  <c r="H101" i="4"/>
  <c r="I101" i="4"/>
  <c r="J101" i="4"/>
  <c r="H102" i="4"/>
  <c r="I102" i="4"/>
  <c r="J102" i="4"/>
  <c r="H103" i="4"/>
  <c r="I103" i="4"/>
  <c r="J103" i="4"/>
  <c r="H104" i="4"/>
  <c r="I104" i="4"/>
  <c r="J104" i="4"/>
  <c r="H105" i="4"/>
  <c r="I105" i="4"/>
  <c r="J105" i="4"/>
  <c r="H106" i="4"/>
  <c r="I106" i="4"/>
  <c r="J106" i="4"/>
  <c r="H107" i="4"/>
  <c r="I107" i="4"/>
  <c r="J107" i="4"/>
  <c r="H5" i="5"/>
  <c r="I5" i="5"/>
  <c r="J5" i="5"/>
  <c r="H6" i="5"/>
  <c r="I6" i="5"/>
  <c r="J6" i="5"/>
  <c r="H7" i="5"/>
  <c r="I7" i="5"/>
  <c r="J7" i="5"/>
  <c r="H8" i="5"/>
  <c r="I8" i="5"/>
  <c r="J8" i="5"/>
  <c r="H9" i="5"/>
  <c r="I9" i="5"/>
  <c r="J9" i="5"/>
  <c r="H10" i="5"/>
  <c r="I10" i="5"/>
  <c r="J10" i="5"/>
  <c r="H11" i="5"/>
  <c r="I11" i="5"/>
  <c r="J11" i="5"/>
  <c r="H12" i="5"/>
  <c r="I12" i="5"/>
  <c r="J12" i="5"/>
  <c r="H13" i="5"/>
  <c r="I13" i="5"/>
  <c r="J13" i="5"/>
  <c r="H14" i="5"/>
  <c r="I14" i="5"/>
  <c r="J14" i="5"/>
  <c r="H15" i="5"/>
  <c r="I15" i="5"/>
  <c r="J15" i="5"/>
  <c r="H16" i="5"/>
  <c r="I16" i="5"/>
  <c r="J16" i="5"/>
  <c r="H17" i="5"/>
  <c r="I17" i="5"/>
  <c r="J17" i="5"/>
  <c r="H18" i="5"/>
  <c r="I18" i="5"/>
  <c r="J18" i="5"/>
  <c r="H19" i="5"/>
  <c r="I19" i="5"/>
  <c r="J19" i="5"/>
  <c r="H20" i="5"/>
  <c r="I20" i="5"/>
  <c r="J20" i="5"/>
  <c r="H21" i="5"/>
  <c r="I21" i="5"/>
  <c r="J21" i="5"/>
  <c r="H22" i="5"/>
  <c r="I22" i="5"/>
  <c r="J22" i="5"/>
  <c r="H23" i="5"/>
  <c r="I23" i="5"/>
  <c r="J23" i="5"/>
  <c r="H24" i="5"/>
  <c r="I24" i="5"/>
  <c r="J24" i="5"/>
  <c r="H25" i="5"/>
  <c r="I25" i="5"/>
  <c r="J25" i="5"/>
  <c r="H26" i="5"/>
  <c r="I26" i="5"/>
  <c r="J26" i="5"/>
  <c r="H27" i="5"/>
  <c r="I27" i="5"/>
  <c r="J27" i="5"/>
  <c r="H28" i="5"/>
  <c r="I28" i="5"/>
  <c r="J28" i="5"/>
  <c r="H29" i="5"/>
  <c r="I29" i="5"/>
  <c r="J29" i="5"/>
  <c r="H30" i="5"/>
  <c r="I30" i="5"/>
  <c r="J30" i="5"/>
  <c r="H31" i="5"/>
  <c r="I31" i="5"/>
  <c r="J31" i="5"/>
  <c r="H32" i="5"/>
  <c r="I32" i="5"/>
  <c r="J32" i="5"/>
  <c r="H33" i="5"/>
  <c r="I33" i="5"/>
  <c r="J33" i="5"/>
  <c r="H34" i="5"/>
  <c r="I34" i="5"/>
  <c r="J34" i="5"/>
  <c r="H35" i="5"/>
  <c r="I35" i="5"/>
  <c r="J35" i="5"/>
  <c r="H36" i="5"/>
  <c r="I36" i="5"/>
  <c r="J36" i="5"/>
  <c r="H37" i="5"/>
  <c r="I37" i="5"/>
  <c r="J37" i="5"/>
  <c r="H38" i="5"/>
  <c r="I38" i="5"/>
  <c r="J38" i="5"/>
  <c r="H39" i="5"/>
  <c r="I39" i="5"/>
  <c r="J39" i="5"/>
  <c r="H40" i="5"/>
  <c r="I40" i="5"/>
  <c r="J40" i="5"/>
  <c r="H41" i="5"/>
  <c r="I41" i="5"/>
  <c r="J41" i="5"/>
  <c r="H42" i="5"/>
  <c r="I42" i="5"/>
  <c r="J42" i="5"/>
  <c r="H43" i="5"/>
  <c r="I43" i="5"/>
  <c r="J43" i="5"/>
  <c r="H44" i="5"/>
  <c r="I44" i="5"/>
  <c r="J44" i="5"/>
  <c r="H45" i="5"/>
  <c r="I45" i="5"/>
  <c r="J45" i="5"/>
  <c r="H46" i="5"/>
  <c r="I46" i="5"/>
  <c r="J46" i="5"/>
  <c r="H47" i="5"/>
  <c r="I47" i="5"/>
  <c r="J47" i="5"/>
  <c r="H48" i="5"/>
  <c r="I48" i="5"/>
  <c r="J48" i="5"/>
  <c r="H49" i="5"/>
  <c r="I49" i="5"/>
  <c r="J49" i="5"/>
  <c r="H50" i="5"/>
  <c r="I50" i="5"/>
  <c r="J50" i="5"/>
  <c r="H51" i="5"/>
  <c r="I51" i="5"/>
  <c r="J51" i="5"/>
  <c r="H52" i="5"/>
  <c r="I52" i="5"/>
  <c r="J52" i="5"/>
  <c r="H53" i="5"/>
  <c r="I53" i="5"/>
  <c r="J53" i="5"/>
  <c r="H54" i="5"/>
  <c r="I54" i="5"/>
  <c r="J54" i="5"/>
  <c r="H55" i="5"/>
  <c r="I55" i="5"/>
  <c r="J55" i="5"/>
  <c r="H56" i="5"/>
  <c r="I56" i="5"/>
  <c r="J56" i="5"/>
  <c r="H57" i="5"/>
  <c r="I57" i="5"/>
  <c r="J57" i="5"/>
  <c r="H58" i="5"/>
  <c r="I58" i="5"/>
  <c r="J58" i="5"/>
  <c r="H59" i="5"/>
  <c r="I59" i="5"/>
  <c r="J59" i="5"/>
  <c r="H60" i="5"/>
  <c r="I60" i="5"/>
  <c r="J60" i="5"/>
  <c r="H61" i="5"/>
  <c r="I61" i="5"/>
  <c r="J61" i="5"/>
  <c r="H62" i="5"/>
  <c r="I62" i="5"/>
  <c r="J62" i="5"/>
  <c r="H63" i="5"/>
  <c r="I63" i="5"/>
  <c r="J63" i="5"/>
  <c r="H64" i="5"/>
  <c r="I64" i="5"/>
  <c r="J64" i="5"/>
  <c r="H65" i="5"/>
  <c r="I65" i="5"/>
  <c r="J65" i="5"/>
  <c r="H66" i="5"/>
  <c r="I66" i="5"/>
  <c r="J66" i="5"/>
  <c r="H67" i="5"/>
  <c r="I67" i="5"/>
  <c r="J67" i="5"/>
  <c r="H68" i="5"/>
  <c r="I68" i="5"/>
  <c r="J68" i="5"/>
  <c r="H69" i="5"/>
  <c r="I69" i="5"/>
  <c r="J69" i="5"/>
  <c r="H70" i="5"/>
  <c r="I70" i="5"/>
  <c r="J70" i="5"/>
  <c r="H71" i="5"/>
  <c r="I71" i="5"/>
  <c r="J71" i="5"/>
  <c r="H72" i="5"/>
  <c r="I72" i="5"/>
  <c r="J72" i="5"/>
  <c r="H73" i="5"/>
  <c r="I73" i="5"/>
  <c r="J73" i="5"/>
  <c r="H74" i="5"/>
  <c r="I74" i="5"/>
  <c r="J74" i="5"/>
  <c r="H75" i="5"/>
  <c r="I75" i="5"/>
  <c r="J75" i="5"/>
  <c r="H76" i="5"/>
  <c r="I76" i="5"/>
  <c r="J76" i="5"/>
  <c r="H77" i="5"/>
  <c r="I77" i="5"/>
  <c r="J77" i="5"/>
  <c r="H78" i="5"/>
  <c r="I78" i="5"/>
  <c r="J78" i="5"/>
  <c r="H79" i="5"/>
  <c r="I79" i="5"/>
  <c r="J79" i="5"/>
  <c r="H80" i="5"/>
  <c r="I80" i="5"/>
  <c r="J80" i="5"/>
  <c r="H81" i="5"/>
  <c r="I81" i="5"/>
  <c r="J81" i="5"/>
  <c r="H82" i="5"/>
  <c r="I82" i="5"/>
  <c r="J82" i="5"/>
  <c r="H83" i="5"/>
  <c r="I83" i="5"/>
  <c r="J83" i="5"/>
  <c r="H84" i="5"/>
  <c r="I84" i="5"/>
  <c r="J84" i="5"/>
  <c r="H85" i="5"/>
  <c r="I85" i="5"/>
  <c r="J85" i="5"/>
  <c r="H86" i="5"/>
  <c r="I86" i="5"/>
  <c r="J86" i="5"/>
  <c r="H87" i="5"/>
  <c r="I87" i="5"/>
  <c r="J87" i="5"/>
  <c r="H88" i="5"/>
  <c r="I88" i="5"/>
  <c r="J88" i="5"/>
  <c r="H89" i="5"/>
  <c r="I89" i="5"/>
  <c r="J89" i="5"/>
  <c r="H90" i="5"/>
  <c r="I90" i="5"/>
  <c r="J90" i="5"/>
  <c r="H91" i="5"/>
  <c r="I91" i="5"/>
  <c r="J91" i="5"/>
  <c r="H92" i="5"/>
  <c r="I92" i="5"/>
  <c r="J92" i="5"/>
  <c r="H93" i="5"/>
  <c r="I93" i="5"/>
  <c r="J93" i="5"/>
  <c r="H94" i="5"/>
  <c r="I94" i="5"/>
  <c r="J94" i="5"/>
  <c r="H95" i="5"/>
  <c r="I95" i="5"/>
  <c r="J95" i="5"/>
  <c r="H96" i="5"/>
  <c r="I96" i="5"/>
  <c r="J96" i="5"/>
  <c r="H97" i="5"/>
  <c r="I97" i="5"/>
  <c r="J97" i="5"/>
  <c r="H98" i="5"/>
  <c r="I98" i="5"/>
  <c r="J98" i="5"/>
  <c r="H99" i="5"/>
  <c r="I99" i="5"/>
  <c r="J99" i="5"/>
  <c r="H100" i="5"/>
  <c r="I100" i="5"/>
  <c r="J100" i="5"/>
  <c r="H101" i="5"/>
  <c r="I101" i="5"/>
  <c r="J101" i="5"/>
  <c r="H102" i="5"/>
  <c r="I102" i="5"/>
  <c r="J102" i="5"/>
  <c r="H103" i="5"/>
  <c r="I103" i="5"/>
  <c r="J103" i="5"/>
  <c r="H104" i="5"/>
  <c r="I104" i="5"/>
  <c r="J104" i="5"/>
  <c r="H105" i="5"/>
  <c r="I105" i="5"/>
  <c r="J105" i="5"/>
  <c r="H106" i="5"/>
  <c r="I106" i="5"/>
  <c r="J106" i="5"/>
  <c r="H107" i="5"/>
  <c r="I107" i="5"/>
  <c r="J107" i="5"/>
  <c r="H108" i="5"/>
  <c r="I108" i="5"/>
  <c r="J108" i="5"/>
  <c r="H109" i="5"/>
  <c r="I109" i="5"/>
  <c r="J109" i="5"/>
  <c r="H110" i="5"/>
  <c r="I110" i="5"/>
  <c r="J110" i="5"/>
  <c r="H111" i="5"/>
  <c r="I111" i="5"/>
  <c r="J111" i="5"/>
  <c r="H112" i="5"/>
  <c r="I112" i="5"/>
  <c r="J112" i="5"/>
  <c r="H113" i="5"/>
  <c r="I113" i="5"/>
  <c r="J113" i="5"/>
  <c r="H114" i="5"/>
  <c r="I114" i="5"/>
  <c r="J114" i="5"/>
  <c r="H115" i="5"/>
  <c r="I115" i="5"/>
  <c r="J115" i="5"/>
  <c r="H5" i="6"/>
  <c r="I5" i="6"/>
  <c r="J5" i="6"/>
  <c r="H6" i="6"/>
  <c r="I6" i="6"/>
  <c r="J6" i="6"/>
  <c r="H7" i="6"/>
  <c r="I7" i="6"/>
  <c r="J7" i="6"/>
  <c r="H8" i="6"/>
  <c r="I8" i="6"/>
  <c r="J8" i="6"/>
  <c r="H9" i="6"/>
  <c r="I9" i="6"/>
  <c r="J9" i="6"/>
  <c r="H10" i="6"/>
  <c r="I10" i="6"/>
  <c r="J10" i="6"/>
  <c r="H11" i="6"/>
  <c r="I11" i="6"/>
  <c r="J11" i="6"/>
  <c r="H12" i="6"/>
  <c r="I12" i="6"/>
  <c r="J12" i="6"/>
  <c r="H13" i="6"/>
  <c r="I13" i="6"/>
  <c r="J13" i="6"/>
  <c r="H14" i="6"/>
  <c r="I14" i="6"/>
  <c r="J14" i="6"/>
  <c r="H15" i="6"/>
  <c r="I15" i="6"/>
  <c r="J15" i="6"/>
  <c r="H16" i="6"/>
  <c r="I16" i="6"/>
  <c r="J16" i="6"/>
  <c r="H17" i="6"/>
  <c r="I17" i="6"/>
  <c r="J17" i="6"/>
  <c r="H18" i="6"/>
  <c r="I18" i="6"/>
  <c r="J18" i="6"/>
  <c r="H19" i="6"/>
  <c r="I19" i="6"/>
  <c r="J19" i="6"/>
  <c r="H20" i="6"/>
  <c r="I20" i="6"/>
  <c r="J20" i="6"/>
  <c r="H21" i="6"/>
  <c r="I21" i="6"/>
  <c r="J21" i="6"/>
  <c r="H22" i="6"/>
  <c r="I22" i="6"/>
  <c r="J22" i="6"/>
  <c r="H23" i="6"/>
  <c r="I23" i="6"/>
  <c r="J23" i="6"/>
  <c r="H24" i="6"/>
  <c r="I24" i="6"/>
  <c r="J24" i="6"/>
  <c r="H25" i="6"/>
  <c r="I25" i="6"/>
  <c r="J25" i="6"/>
  <c r="H26" i="6"/>
  <c r="I26" i="6"/>
  <c r="J26" i="6"/>
  <c r="H27" i="6"/>
  <c r="I27" i="6"/>
  <c r="J27" i="6"/>
  <c r="H28" i="6"/>
  <c r="I28" i="6"/>
  <c r="J28" i="6"/>
  <c r="H29" i="6"/>
  <c r="I29" i="6"/>
  <c r="J29" i="6"/>
  <c r="H30" i="6"/>
  <c r="I30" i="6"/>
  <c r="J30" i="6"/>
  <c r="H31" i="6"/>
  <c r="I31" i="6"/>
  <c r="J31" i="6"/>
  <c r="H32" i="6"/>
  <c r="I32" i="6"/>
  <c r="J32" i="6"/>
  <c r="H33" i="6"/>
  <c r="I33" i="6"/>
  <c r="J33" i="6"/>
  <c r="H34" i="6"/>
  <c r="I34" i="6"/>
  <c r="J34" i="6"/>
  <c r="H35" i="6"/>
  <c r="I35" i="6"/>
  <c r="J35" i="6"/>
  <c r="H36" i="6"/>
  <c r="I36" i="6"/>
  <c r="J36" i="6"/>
  <c r="H37" i="6"/>
  <c r="I37" i="6"/>
  <c r="J37" i="6"/>
  <c r="H38" i="6"/>
  <c r="I38" i="6"/>
  <c r="J38" i="6"/>
  <c r="H39" i="6"/>
  <c r="I39" i="6"/>
  <c r="J39" i="6"/>
  <c r="H40" i="6"/>
  <c r="I40" i="6"/>
  <c r="J40" i="6"/>
  <c r="H41" i="6"/>
  <c r="I41" i="6"/>
  <c r="J41" i="6"/>
  <c r="H42" i="6"/>
  <c r="I42" i="6"/>
  <c r="J42" i="6"/>
  <c r="H43" i="6"/>
  <c r="I43" i="6"/>
  <c r="J43" i="6"/>
  <c r="H44" i="6"/>
  <c r="I44" i="6"/>
  <c r="J44" i="6"/>
  <c r="H45" i="6"/>
  <c r="I45" i="6"/>
  <c r="J45" i="6"/>
  <c r="H46" i="6"/>
  <c r="I46" i="6"/>
  <c r="J46" i="6"/>
  <c r="H47" i="6"/>
  <c r="I47" i="6"/>
  <c r="J47" i="6"/>
  <c r="H48" i="6"/>
  <c r="I48" i="6"/>
  <c r="J48" i="6"/>
  <c r="H49" i="6"/>
  <c r="I49" i="6"/>
  <c r="J49" i="6"/>
  <c r="H50" i="6"/>
  <c r="I50" i="6"/>
  <c r="J50" i="6"/>
  <c r="H51" i="6"/>
  <c r="I51" i="6"/>
  <c r="J51" i="6"/>
  <c r="H52" i="6"/>
  <c r="I52" i="6"/>
  <c r="J52" i="6"/>
  <c r="H53" i="6"/>
  <c r="I53" i="6"/>
  <c r="J53" i="6"/>
  <c r="H54" i="6"/>
  <c r="I54" i="6"/>
  <c r="J54" i="6"/>
  <c r="H55" i="6"/>
  <c r="I55" i="6"/>
  <c r="J55" i="6"/>
  <c r="H56" i="6"/>
  <c r="I56" i="6"/>
  <c r="J56" i="6"/>
  <c r="H57" i="6"/>
  <c r="I57" i="6"/>
  <c r="J57" i="6"/>
  <c r="H58" i="6"/>
  <c r="I58" i="6"/>
  <c r="J58" i="6"/>
  <c r="H59" i="6"/>
  <c r="I59" i="6"/>
  <c r="J59" i="6"/>
  <c r="H60" i="6"/>
  <c r="I60" i="6"/>
  <c r="J60" i="6"/>
  <c r="H61" i="6"/>
  <c r="I61" i="6"/>
  <c r="J61" i="6"/>
  <c r="H62" i="6"/>
  <c r="I62" i="6"/>
  <c r="J62" i="6"/>
  <c r="H63" i="6"/>
  <c r="I63" i="6"/>
  <c r="J63" i="6"/>
  <c r="H64" i="6"/>
  <c r="I64" i="6"/>
  <c r="J64" i="6"/>
  <c r="H65" i="6"/>
  <c r="I65" i="6"/>
  <c r="J65" i="6"/>
  <c r="H66" i="6"/>
  <c r="I66" i="6"/>
  <c r="J66" i="6"/>
  <c r="H67" i="6"/>
  <c r="I67" i="6"/>
  <c r="J67" i="6"/>
  <c r="H68" i="6"/>
  <c r="I68" i="6"/>
  <c r="J68" i="6"/>
  <c r="H69" i="6"/>
  <c r="I69" i="6"/>
  <c r="J69" i="6"/>
  <c r="H70" i="6"/>
  <c r="I70" i="6"/>
  <c r="J70" i="6"/>
  <c r="H71" i="6"/>
  <c r="I71" i="6"/>
  <c r="J71" i="6"/>
  <c r="H72" i="6"/>
  <c r="I72" i="6"/>
  <c r="J72" i="6"/>
  <c r="H73" i="6"/>
  <c r="I73" i="6"/>
  <c r="J73" i="6"/>
  <c r="H74" i="6"/>
  <c r="I74" i="6"/>
  <c r="J74" i="6"/>
  <c r="H75" i="6"/>
  <c r="I75" i="6"/>
  <c r="J75" i="6"/>
  <c r="H76" i="6"/>
  <c r="I76" i="6"/>
  <c r="J76" i="6"/>
  <c r="H77" i="6"/>
  <c r="I77" i="6"/>
  <c r="J77" i="6"/>
  <c r="H78" i="6"/>
  <c r="I78" i="6"/>
  <c r="J78" i="6"/>
  <c r="H79" i="6"/>
  <c r="I79" i="6"/>
  <c r="J79" i="6"/>
  <c r="H80" i="6"/>
  <c r="I80" i="6"/>
  <c r="J80" i="6"/>
  <c r="H81" i="6"/>
  <c r="I81" i="6"/>
  <c r="J81" i="6"/>
  <c r="H82" i="6"/>
  <c r="I82" i="6"/>
  <c r="J82" i="6"/>
  <c r="H83" i="6"/>
  <c r="I83" i="6"/>
  <c r="J83" i="6"/>
  <c r="H84" i="6"/>
  <c r="I84" i="6"/>
  <c r="J84" i="6"/>
  <c r="H85" i="6"/>
  <c r="I85" i="6"/>
  <c r="J85" i="6"/>
  <c r="H86" i="6"/>
  <c r="I86" i="6"/>
  <c r="J86" i="6"/>
  <c r="H87" i="6"/>
  <c r="I87" i="6"/>
  <c r="J87" i="6"/>
  <c r="H5" i="7"/>
  <c r="I5" i="7"/>
  <c r="J5" i="7"/>
  <c r="H6" i="7"/>
  <c r="I6" i="7"/>
  <c r="J6" i="7"/>
  <c r="H7" i="7"/>
  <c r="I7" i="7"/>
  <c r="J7" i="7"/>
  <c r="H8" i="7"/>
  <c r="I8" i="7"/>
  <c r="J8" i="7"/>
  <c r="H9" i="7"/>
  <c r="I9" i="7"/>
  <c r="J9" i="7"/>
  <c r="H10" i="7"/>
  <c r="I10" i="7"/>
  <c r="J10" i="7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H33" i="7"/>
  <c r="I33" i="7"/>
  <c r="J33" i="7"/>
  <c r="H34" i="7"/>
  <c r="I34" i="7"/>
  <c r="J34" i="7"/>
  <c r="H35" i="7"/>
  <c r="I35" i="7"/>
  <c r="J35" i="7"/>
  <c r="H36" i="7"/>
  <c r="I36" i="7"/>
  <c r="J36" i="7"/>
  <c r="H37" i="7"/>
  <c r="I37" i="7"/>
  <c r="J37" i="7"/>
  <c r="H38" i="7"/>
  <c r="I38" i="7"/>
  <c r="J38" i="7"/>
  <c r="H39" i="7"/>
  <c r="I39" i="7"/>
  <c r="J39" i="7"/>
  <c r="H40" i="7"/>
  <c r="I40" i="7"/>
  <c r="J40" i="7"/>
  <c r="H41" i="7"/>
  <c r="I41" i="7"/>
  <c r="J41" i="7"/>
  <c r="H42" i="7"/>
  <c r="I42" i="7"/>
  <c r="J42" i="7"/>
  <c r="H43" i="7"/>
  <c r="I43" i="7"/>
  <c r="J43" i="7"/>
  <c r="H44" i="7"/>
  <c r="I44" i="7"/>
  <c r="J44" i="7"/>
  <c r="H45" i="7"/>
  <c r="I45" i="7"/>
  <c r="J45" i="7"/>
  <c r="H46" i="7"/>
  <c r="I46" i="7"/>
  <c r="J46" i="7"/>
  <c r="H47" i="7"/>
  <c r="I47" i="7"/>
  <c r="J47" i="7"/>
  <c r="H48" i="7"/>
  <c r="I48" i="7"/>
  <c r="J48" i="7"/>
  <c r="H49" i="7"/>
  <c r="I49" i="7"/>
  <c r="J49" i="7"/>
  <c r="H50" i="7"/>
  <c r="I50" i="7"/>
  <c r="J50" i="7"/>
  <c r="H51" i="7"/>
  <c r="I51" i="7"/>
  <c r="J51" i="7"/>
  <c r="H52" i="7"/>
  <c r="I52" i="7"/>
  <c r="J52" i="7"/>
  <c r="H53" i="7"/>
  <c r="I53" i="7"/>
  <c r="J53" i="7"/>
  <c r="H54" i="7"/>
  <c r="I54" i="7"/>
  <c r="J54" i="7"/>
  <c r="H55" i="7"/>
  <c r="I55" i="7"/>
  <c r="J55" i="7"/>
  <c r="H56" i="7"/>
  <c r="I56" i="7"/>
  <c r="J56" i="7"/>
  <c r="H57" i="7"/>
  <c r="I57" i="7"/>
  <c r="J57" i="7"/>
  <c r="H58" i="7"/>
  <c r="I58" i="7"/>
  <c r="J58" i="7"/>
  <c r="H59" i="7"/>
  <c r="I59" i="7"/>
  <c r="J59" i="7"/>
  <c r="H60" i="7"/>
  <c r="I60" i="7"/>
  <c r="J60" i="7"/>
  <c r="H61" i="7"/>
  <c r="I61" i="7"/>
  <c r="J61" i="7"/>
  <c r="H62" i="7"/>
  <c r="I62" i="7"/>
  <c r="J62" i="7"/>
  <c r="H63" i="7"/>
  <c r="I63" i="7"/>
  <c r="J63" i="7"/>
  <c r="H64" i="7"/>
  <c r="I64" i="7"/>
  <c r="J64" i="7"/>
  <c r="H65" i="7"/>
  <c r="I65" i="7"/>
  <c r="J65" i="7"/>
  <c r="H66" i="7"/>
  <c r="I66" i="7"/>
  <c r="J66" i="7"/>
  <c r="H67" i="7"/>
  <c r="I67" i="7"/>
  <c r="J67" i="7"/>
  <c r="H68" i="7"/>
  <c r="I68" i="7"/>
  <c r="J68" i="7"/>
  <c r="H69" i="7"/>
  <c r="I69" i="7"/>
  <c r="J69" i="7"/>
  <c r="H70" i="7"/>
  <c r="I70" i="7"/>
  <c r="J70" i="7"/>
  <c r="H71" i="7"/>
  <c r="I71" i="7"/>
  <c r="J71" i="7"/>
  <c r="H72" i="7"/>
  <c r="I72" i="7"/>
  <c r="J72" i="7"/>
  <c r="H73" i="7"/>
  <c r="I73" i="7"/>
  <c r="J73" i="7"/>
  <c r="H74" i="7"/>
  <c r="I74" i="7"/>
  <c r="J74" i="7"/>
  <c r="H75" i="7"/>
  <c r="I75" i="7"/>
  <c r="J75" i="7"/>
  <c r="H76" i="7"/>
  <c r="I76" i="7"/>
  <c r="J76" i="7"/>
  <c r="H77" i="7"/>
  <c r="I77" i="7"/>
  <c r="J77" i="7"/>
  <c r="H78" i="7"/>
  <c r="I78" i="7"/>
  <c r="J78" i="7"/>
  <c r="H79" i="7"/>
  <c r="I79" i="7"/>
  <c r="J79" i="7"/>
  <c r="H80" i="7"/>
  <c r="I80" i="7"/>
  <c r="J80" i="7"/>
  <c r="H81" i="7"/>
  <c r="I81" i="7"/>
  <c r="J81" i="7"/>
  <c r="H82" i="7"/>
  <c r="I82" i="7"/>
  <c r="J82" i="7"/>
  <c r="H83" i="7"/>
  <c r="I83" i="7"/>
  <c r="J83" i="7"/>
  <c r="H84" i="7"/>
  <c r="I84" i="7"/>
  <c r="J84" i="7"/>
  <c r="H85" i="7"/>
  <c r="I85" i="7"/>
  <c r="J85" i="7"/>
  <c r="H86" i="7"/>
  <c r="I86" i="7"/>
  <c r="J86" i="7"/>
  <c r="H87" i="7"/>
  <c r="I87" i="7"/>
  <c r="J87" i="7"/>
  <c r="H88" i="7"/>
  <c r="I88" i="7"/>
  <c r="J88" i="7"/>
  <c r="H89" i="7"/>
  <c r="I89" i="7"/>
  <c r="J89" i="7"/>
  <c r="H90" i="7"/>
  <c r="I90" i="7"/>
  <c r="J90" i="7"/>
  <c r="H91" i="7"/>
  <c r="I91" i="7"/>
  <c r="J91" i="7"/>
  <c r="H92" i="7"/>
  <c r="I92" i="7"/>
  <c r="J92" i="7"/>
  <c r="H93" i="7"/>
  <c r="I93" i="7"/>
  <c r="J93" i="7"/>
  <c r="H94" i="7"/>
  <c r="I94" i="7"/>
  <c r="J94" i="7"/>
  <c r="H95" i="7"/>
  <c r="I95" i="7"/>
  <c r="J95" i="7"/>
  <c r="H96" i="7"/>
  <c r="I96" i="7"/>
  <c r="J96" i="7"/>
  <c r="H97" i="7"/>
  <c r="I97" i="7"/>
  <c r="J97" i="7"/>
  <c r="J4" i="7"/>
  <c r="I4" i="7"/>
  <c r="H4" i="7"/>
  <c r="J4" i="6"/>
  <c r="I4" i="6"/>
  <c r="H4" i="6"/>
  <c r="J4" i="5"/>
  <c r="I4" i="5"/>
  <c r="H4" i="5"/>
  <c r="J4" i="4"/>
  <c r="I4" i="4"/>
  <c r="H4" i="4"/>
  <c r="H5" i="3"/>
  <c r="I5" i="3"/>
  <c r="J5" i="3"/>
  <c r="H6" i="3"/>
  <c r="I6" i="3"/>
  <c r="J6" i="3"/>
  <c r="H7" i="3"/>
  <c r="I7" i="3"/>
  <c r="J7" i="3"/>
  <c r="H8" i="3"/>
  <c r="I8" i="3"/>
  <c r="J8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H26" i="3"/>
  <c r="I26" i="3"/>
  <c r="J26" i="3"/>
  <c r="H27" i="3"/>
  <c r="I27" i="3"/>
  <c r="J27" i="3"/>
  <c r="H28" i="3"/>
  <c r="I28" i="3"/>
  <c r="J28" i="3"/>
  <c r="H29" i="3"/>
  <c r="I29" i="3"/>
  <c r="J29" i="3"/>
  <c r="H30" i="3"/>
  <c r="I30" i="3"/>
  <c r="J30" i="3"/>
  <c r="H31" i="3"/>
  <c r="I31" i="3"/>
  <c r="J31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H49" i="3"/>
  <c r="I49" i="3"/>
  <c r="J49" i="3"/>
  <c r="H50" i="3"/>
  <c r="I50" i="3"/>
  <c r="J50" i="3"/>
  <c r="H51" i="3"/>
  <c r="I51" i="3"/>
  <c r="J51" i="3"/>
  <c r="H52" i="3"/>
  <c r="I52" i="3"/>
  <c r="J52" i="3"/>
  <c r="H53" i="3"/>
  <c r="I53" i="3"/>
  <c r="J53" i="3"/>
  <c r="H54" i="3"/>
  <c r="I54" i="3"/>
  <c r="J54" i="3"/>
  <c r="H55" i="3"/>
  <c r="I55" i="3"/>
  <c r="J55" i="3"/>
  <c r="H56" i="3"/>
  <c r="I56" i="3"/>
  <c r="J56" i="3"/>
  <c r="H57" i="3"/>
  <c r="I57" i="3"/>
  <c r="J57" i="3"/>
  <c r="H58" i="3"/>
  <c r="I58" i="3"/>
  <c r="J58" i="3"/>
  <c r="H59" i="3"/>
  <c r="I59" i="3"/>
  <c r="J59" i="3"/>
  <c r="H60" i="3"/>
  <c r="I60" i="3"/>
  <c r="J60" i="3"/>
  <c r="H61" i="3"/>
  <c r="I61" i="3"/>
  <c r="J61" i="3"/>
  <c r="H62" i="3"/>
  <c r="I62" i="3"/>
  <c r="J62" i="3"/>
  <c r="H63" i="3"/>
  <c r="I63" i="3"/>
  <c r="J63" i="3"/>
  <c r="H64" i="3"/>
  <c r="I64" i="3"/>
  <c r="J64" i="3"/>
  <c r="H65" i="3"/>
  <c r="I65" i="3"/>
  <c r="J65" i="3"/>
  <c r="H66" i="3"/>
  <c r="I66" i="3"/>
  <c r="J66" i="3"/>
  <c r="H67" i="3"/>
  <c r="I67" i="3"/>
  <c r="J67" i="3"/>
  <c r="H68" i="3"/>
  <c r="I68" i="3"/>
  <c r="J68" i="3"/>
  <c r="H69" i="3"/>
  <c r="I69" i="3"/>
  <c r="J69" i="3"/>
  <c r="H70" i="3"/>
  <c r="I70" i="3"/>
  <c r="J70" i="3"/>
  <c r="H71" i="3"/>
  <c r="I71" i="3"/>
  <c r="J71" i="3"/>
  <c r="H72" i="3"/>
  <c r="I72" i="3"/>
  <c r="J72" i="3"/>
  <c r="H73" i="3"/>
  <c r="I73" i="3"/>
  <c r="J73" i="3"/>
  <c r="H74" i="3"/>
  <c r="I74" i="3"/>
  <c r="J74" i="3"/>
  <c r="H75" i="3"/>
  <c r="I75" i="3"/>
  <c r="J75" i="3"/>
  <c r="H76" i="3"/>
  <c r="I76" i="3"/>
  <c r="J76" i="3"/>
  <c r="H77" i="3"/>
  <c r="I77" i="3"/>
  <c r="J77" i="3"/>
  <c r="H78" i="3"/>
  <c r="I78" i="3"/>
  <c r="J78" i="3"/>
  <c r="H79" i="3"/>
  <c r="I79" i="3"/>
  <c r="J79" i="3"/>
  <c r="H80" i="3"/>
  <c r="I80" i="3"/>
  <c r="J80" i="3"/>
  <c r="H81" i="3"/>
  <c r="I81" i="3"/>
  <c r="J81" i="3"/>
  <c r="H82" i="3"/>
  <c r="I82" i="3"/>
  <c r="J82" i="3"/>
  <c r="H83" i="3"/>
  <c r="I83" i="3"/>
  <c r="J83" i="3"/>
  <c r="H84" i="3"/>
  <c r="I84" i="3"/>
  <c r="J84" i="3"/>
  <c r="H85" i="3"/>
  <c r="I85" i="3"/>
  <c r="J85" i="3"/>
  <c r="H86" i="3"/>
  <c r="I86" i="3"/>
  <c r="J86" i="3"/>
  <c r="H87" i="3"/>
  <c r="I87" i="3"/>
  <c r="J87" i="3"/>
  <c r="H88" i="3"/>
  <c r="I88" i="3"/>
  <c r="J88" i="3"/>
  <c r="H89" i="3"/>
  <c r="I89" i="3"/>
  <c r="J89" i="3"/>
  <c r="J4" i="3"/>
  <c r="I4" i="3"/>
  <c r="H4" i="3"/>
  <c r="H5" i="2"/>
  <c r="I5" i="2"/>
  <c r="J5" i="2"/>
  <c r="H6" i="2"/>
  <c r="I6" i="2"/>
  <c r="J6" i="2"/>
  <c r="H7" i="2"/>
  <c r="I7" i="2"/>
  <c r="J7" i="2"/>
  <c r="H8" i="2"/>
  <c r="I8" i="2"/>
  <c r="J8" i="2"/>
  <c r="H9" i="2"/>
  <c r="I9" i="2"/>
  <c r="J9" i="2"/>
  <c r="H10" i="2"/>
  <c r="I10" i="2"/>
  <c r="J10" i="2"/>
  <c r="H11" i="2"/>
  <c r="I11" i="2"/>
  <c r="J11" i="2"/>
  <c r="H12" i="2"/>
  <c r="I12" i="2"/>
  <c r="J12" i="2"/>
  <c r="H13" i="2"/>
  <c r="I13" i="2"/>
  <c r="J13" i="2"/>
  <c r="H14" i="2"/>
  <c r="I14" i="2"/>
  <c r="J14" i="2"/>
  <c r="H15" i="2"/>
  <c r="I15" i="2"/>
  <c r="J15" i="2"/>
  <c r="H16" i="2"/>
  <c r="I16" i="2"/>
  <c r="J16" i="2"/>
  <c r="H17" i="2"/>
  <c r="I17" i="2"/>
  <c r="J17" i="2"/>
  <c r="H18" i="2"/>
  <c r="I18" i="2"/>
  <c r="J18" i="2"/>
  <c r="H19" i="2"/>
  <c r="I19" i="2"/>
  <c r="J19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6" i="2"/>
  <c r="I26" i="2"/>
  <c r="J26" i="2"/>
  <c r="H27" i="2"/>
  <c r="I27" i="2"/>
  <c r="J27" i="2"/>
  <c r="H28" i="2"/>
  <c r="I28" i="2"/>
  <c r="J28" i="2"/>
  <c r="H29" i="2"/>
  <c r="I29" i="2"/>
  <c r="J29" i="2"/>
  <c r="H30" i="2"/>
  <c r="I30" i="2"/>
  <c r="J30" i="2"/>
  <c r="H31" i="2"/>
  <c r="I31" i="2"/>
  <c r="J31" i="2"/>
  <c r="H32" i="2"/>
  <c r="I32" i="2"/>
  <c r="J32" i="2"/>
  <c r="H33" i="2"/>
  <c r="I33" i="2"/>
  <c r="J33" i="2"/>
  <c r="H34" i="2"/>
  <c r="I34" i="2"/>
  <c r="J34" i="2"/>
  <c r="H35" i="2"/>
  <c r="I35" i="2"/>
  <c r="J35" i="2"/>
  <c r="H36" i="2"/>
  <c r="I36" i="2"/>
  <c r="J36" i="2"/>
  <c r="H37" i="2"/>
  <c r="I37" i="2"/>
  <c r="J37" i="2"/>
  <c r="H38" i="2"/>
  <c r="I38" i="2"/>
  <c r="J38" i="2"/>
  <c r="H39" i="2"/>
  <c r="I39" i="2"/>
  <c r="J39" i="2"/>
  <c r="H40" i="2"/>
  <c r="I40" i="2"/>
  <c r="J40" i="2"/>
  <c r="H41" i="2"/>
  <c r="I41" i="2"/>
  <c r="J41" i="2"/>
  <c r="H42" i="2"/>
  <c r="I42" i="2"/>
  <c r="J42" i="2"/>
  <c r="H43" i="2"/>
  <c r="I43" i="2"/>
  <c r="J43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59" i="2"/>
  <c r="I59" i="2"/>
  <c r="J59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5" i="2"/>
  <c r="I65" i="2"/>
  <c r="J65" i="2"/>
  <c r="H66" i="2"/>
  <c r="I66" i="2"/>
  <c r="J66" i="2"/>
  <c r="H67" i="2"/>
  <c r="I67" i="2"/>
  <c r="J67" i="2"/>
  <c r="H68" i="2"/>
  <c r="I68" i="2"/>
  <c r="J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5" i="2"/>
  <c r="I75" i="2"/>
  <c r="J75" i="2"/>
  <c r="H76" i="2"/>
  <c r="I76" i="2"/>
  <c r="J76" i="2"/>
  <c r="H77" i="2"/>
  <c r="I77" i="2"/>
  <c r="J77" i="2"/>
  <c r="H78" i="2"/>
  <c r="I78" i="2"/>
  <c r="J78" i="2"/>
  <c r="H79" i="2"/>
  <c r="I79" i="2"/>
  <c r="J79" i="2"/>
  <c r="H80" i="2"/>
  <c r="I80" i="2"/>
  <c r="J80" i="2"/>
  <c r="J4" i="2"/>
  <c r="I4" i="2"/>
  <c r="H4" i="2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H22" i="1"/>
  <c r="I22" i="1"/>
  <c r="J22" i="1"/>
  <c r="H23" i="1"/>
  <c r="I23" i="1"/>
  <c r="J23" i="1"/>
  <c r="H24" i="1"/>
  <c r="I24" i="1"/>
  <c r="J24" i="1"/>
  <c r="H25" i="1"/>
  <c r="I25" i="1"/>
  <c r="J25" i="1"/>
  <c r="H26" i="1"/>
  <c r="I26" i="1"/>
  <c r="J26" i="1"/>
  <c r="H27" i="1"/>
  <c r="I27" i="1"/>
  <c r="J27" i="1"/>
  <c r="H28" i="1"/>
  <c r="I28" i="1"/>
  <c r="J28" i="1"/>
  <c r="H29" i="1"/>
  <c r="I29" i="1"/>
  <c r="J29" i="1"/>
  <c r="H30" i="1"/>
  <c r="I30" i="1"/>
  <c r="J30" i="1"/>
  <c r="H31" i="1"/>
  <c r="I31" i="1"/>
  <c r="J31" i="1"/>
  <c r="H32" i="1"/>
  <c r="I32" i="1"/>
  <c r="J32" i="1"/>
  <c r="H33" i="1"/>
  <c r="I33" i="1"/>
  <c r="J33" i="1"/>
  <c r="H34" i="1"/>
  <c r="I34" i="1"/>
  <c r="J34" i="1"/>
  <c r="H35" i="1"/>
  <c r="I35" i="1"/>
  <c r="J35" i="1"/>
  <c r="H36" i="1"/>
  <c r="I36" i="1"/>
  <c r="J36" i="1"/>
  <c r="H37" i="1"/>
  <c r="I37" i="1"/>
  <c r="J37" i="1"/>
  <c r="H38" i="1"/>
  <c r="I38" i="1"/>
  <c r="J38" i="1"/>
  <c r="H39" i="1"/>
  <c r="I39" i="1"/>
  <c r="J39" i="1"/>
  <c r="H40" i="1"/>
  <c r="I40" i="1"/>
  <c r="J40" i="1"/>
  <c r="H41" i="1"/>
  <c r="I41" i="1"/>
  <c r="J41" i="1"/>
  <c r="H42" i="1"/>
  <c r="I42" i="1"/>
  <c r="J42" i="1"/>
  <c r="H43" i="1"/>
  <c r="I43" i="1"/>
  <c r="J43" i="1"/>
  <c r="H44" i="1"/>
  <c r="I44" i="1"/>
  <c r="J44" i="1"/>
  <c r="H45" i="1"/>
  <c r="I45" i="1"/>
  <c r="J45" i="1"/>
  <c r="H46" i="1"/>
  <c r="I46" i="1"/>
  <c r="J46" i="1"/>
  <c r="H47" i="1"/>
  <c r="I47" i="1"/>
  <c r="J47" i="1"/>
  <c r="H48" i="1"/>
  <c r="I48" i="1"/>
  <c r="J48" i="1"/>
  <c r="H49" i="1"/>
  <c r="I49" i="1"/>
  <c r="J49" i="1"/>
  <c r="H50" i="1"/>
  <c r="I50" i="1"/>
  <c r="J50" i="1"/>
  <c r="H51" i="1"/>
  <c r="I51" i="1"/>
  <c r="J51" i="1"/>
  <c r="H52" i="1"/>
  <c r="I52" i="1"/>
  <c r="J52" i="1"/>
  <c r="H53" i="1"/>
  <c r="I53" i="1"/>
  <c r="J53" i="1"/>
  <c r="H54" i="1"/>
  <c r="I54" i="1"/>
  <c r="J54" i="1"/>
  <c r="H55" i="1"/>
  <c r="I55" i="1"/>
  <c r="J55" i="1"/>
  <c r="H56" i="1"/>
  <c r="I56" i="1"/>
  <c r="J56" i="1"/>
  <c r="H57" i="1"/>
  <c r="I57" i="1"/>
  <c r="J57" i="1"/>
  <c r="H58" i="1"/>
  <c r="I58" i="1"/>
  <c r="J58" i="1"/>
  <c r="H59" i="1"/>
  <c r="I59" i="1"/>
  <c r="J59" i="1"/>
  <c r="H60" i="1"/>
  <c r="I60" i="1"/>
  <c r="J60" i="1"/>
  <c r="H61" i="1"/>
  <c r="I61" i="1"/>
  <c r="J61" i="1"/>
  <c r="H62" i="1"/>
  <c r="I62" i="1"/>
  <c r="J62" i="1"/>
  <c r="H63" i="1"/>
  <c r="I63" i="1"/>
  <c r="J63" i="1"/>
  <c r="H64" i="1"/>
  <c r="I64" i="1"/>
  <c r="J64" i="1"/>
  <c r="H65" i="1"/>
  <c r="I65" i="1"/>
  <c r="J65" i="1"/>
  <c r="H66" i="1"/>
  <c r="I66" i="1"/>
  <c r="J66" i="1"/>
  <c r="H67" i="1"/>
  <c r="I67" i="1"/>
  <c r="J67" i="1"/>
  <c r="H68" i="1"/>
  <c r="I68" i="1"/>
  <c r="J68" i="1"/>
  <c r="H69" i="1"/>
  <c r="I69" i="1"/>
  <c r="J69" i="1"/>
  <c r="H70" i="1"/>
  <c r="I70" i="1"/>
  <c r="J70" i="1"/>
  <c r="H71" i="1"/>
  <c r="I71" i="1"/>
  <c r="J71" i="1"/>
  <c r="H72" i="1"/>
  <c r="I72" i="1"/>
  <c r="J72" i="1"/>
  <c r="H73" i="1"/>
  <c r="I73" i="1"/>
  <c r="J73" i="1"/>
  <c r="H74" i="1"/>
  <c r="I74" i="1"/>
  <c r="J74" i="1"/>
  <c r="H75" i="1"/>
  <c r="I75" i="1"/>
  <c r="J75" i="1"/>
  <c r="H76" i="1"/>
  <c r="I76" i="1"/>
  <c r="J76" i="1"/>
  <c r="H77" i="1"/>
  <c r="I77" i="1"/>
  <c r="J77" i="1"/>
  <c r="H78" i="1"/>
  <c r="I78" i="1"/>
  <c r="J78" i="1"/>
  <c r="H79" i="1"/>
  <c r="I79" i="1"/>
  <c r="J79" i="1"/>
  <c r="H80" i="1"/>
  <c r="I80" i="1"/>
  <c r="J80" i="1"/>
  <c r="H81" i="1"/>
  <c r="I81" i="1"/>
  <c r="J81" i="1"/>
  <c r="H82" i="1"/>
  <c r="I82" i="1"/>
  <c r="J82" i="1"/>
  <c r="H83" i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H88" i="1"/>
  <c r="I88" i="1"/>
  <c r="J88" i="1"/>
  <c r="H89" i="1"/>
  <c r="I89" i="1"/>
  <c r="J89" i="1"/>
  <c r="H90" i="1"/>
  <c r="I90" i="1"/>
  <c r="J90" i="1"/>
  <c r="H91" i="1"/>
  <c r="I91" i="1"/>
  <c r="J91" i="1"/>
  <c r="H92" i="1"/>
  <c r="I92" i="1"/>
  <c r="J92" i="1"/>
  <c r="H93" i="1"/>
  <c r="I93" i="1"/>
  <c r="J93" i="1"/>
  <c r="H94" i="1"/>
  <c r="I94" i="1"/>
  <c r="J94" i="1"/>
  <c r="H95" i="1"/>
  <c r="I95" i="1"/>
  <c r="J95" i="1"/>
  <c r="H96" i="1"/>
  <c r="I96" i="1"/>
  <c r="J96" i="1"/>
  <c r="H97" i="1"/>
  <c r="I97" i="1"/>
  <c r="J97" i="1"/>
  <c r="H98" i="1"/>
  <c r="I98" i="1"/>
  <c r="J98" i="1"/>
  <c r="H99" i="1"/>
  <c r="I99" i="1"/>
  <c r="J99" i="1"/>
  <c r="H100" i="1"/>
  <c r="I100" i="1"/>
  <c r="J100" i="1"/>
  <c r="H101" i="1"/>
  <c r="I101" i="1"/>
  <c r="J101" i="1"/>
  <c r="H102" i="1"/>
  <c r="I102" i="1"/>
  <c r="J102" i="1"/>
  <c r="H103" i="1"/>
  <c r="I103" i="1"/>
  <c r="J103" i="1"/>
  <c r="H104" i="1"/>
  <c r="I104" i="1"/>
  <c r="J104" i="1"/>
  <c r="H105" i="1"/>
  <c r="I105" i="1"/>
  <c r="J105" i="1"/>
  <c r="H106" i="1"/>
  <c r="I106" i="1"/>
  <c r="J106" i="1"/>
  <c r="H107" i="1"/>
  <c r="I107" i="1"/>
  <c r="J107" i="1"/>
  <c r="H108" i="1"/>
  <c r="I108" i="1"/>
  <c r="J108" i="1"/>
  <c r="H109" i="1"/>
  <c r="I109" i="1"/>
  <c r="J109" i="1"/>
  <c r="H110" i="1"/>
  <c r="I110" i="1"/>
  <c r="J110" i="1"/>
  <c r="H111" i="1"/>
  <c r="I111" i="1"/>
  <c r="J111" i="1"/>
  <c r="H112" i="1"/>
  <c r="I112" i="1"/>
  <c r="J112" i="1"/>
  <c r="H113" i="1"/>
  <c r="I113" i="1"/>
  <c r="J113" i="1"/>
  <c r="H114" i="1"/>
  <c r="I114" i="1"/>
  <c r="J114" i="1"/>
  <c r="H115" i="1"/>
  <c r="I115" i="1"/>
  <c r="J115" i="1"/>
  <c r="H116" i="1"/>
  <c r="I116" i="1"/>
  <c r="J116" i="1"/>
  <c r="H117" i="1"/>
  <c r="I117" i="1"/>
  <c r="J117" i="1"/>
  <c r="H118" i="1"/>
  <c r="I118" i="1"/>
  <c r="J118" i="1"/>
  <c r="H119" i="1"/>
  <c r="I119" i="1"/>
  <c r="J119" i="1"/>
  <c r="H120" i="1"/>
  <c r="I120" i="1"/>
  <c r="J120" i="1"/>
  <c r="H121" i="1"/>
  <c r="I121" i="1"/>
  <c r="J121" i="1"/>
  <c r="H122" i="1"/>
  <c r="I122" i="1"/>
  <c r="J122" i="1"/>
  <c r="H123" i="1"/>
  <c r="I123" i="1"/>
  <c r="J123" i="1"/>
  <c r="H124" i="1"/>
  <c r="I124" i="1"/>
  <c r="J124" i="1"/>
  <c r="J4" i="1"/>
  <c r="I4" i="1"/>
  <c r="H4" i="1"/>
  <c r="J108" i="4" l="1"/>
  <c r="H90" i="3"/>
  <c r="H108" i="4"/>
  <c r="I108" i="4"/>
  <c r="I90" i="3"/>
  <c r="J90" i="3"/>
  <c r="H81" i="2"/>
  <c r="I125" i="1"/>
  <c r="J125" i="1"/>
  <c r="H125" i="1"/>
  <c r="J117" i="5"/>
  <c r="H89" i="6"/>
  <c r="I89" i="6"/>
  <c r="J89" i="6"/>
  <c r="H116" i="5"/>
  <c r="H117" i="5" s="1"/>
  <c r="J81" i="2"/>
  <c r="I81" i="2"/>
  <c r="H98" i="7"/>
  <c r="J98" i="7"/>
  <c r="I98" i="7"/>
  <c r="I88" i="6"/>
  <c r="J88" i="6"/>
  <c r="H88" i="6"/>
  <c r="J116" i="5"/>
  <c r="I116" i="5"/>
  <c r="I117" i="5" s="1"/>
  <c r="D689" i="9" l="1"/>
</calcChain>
</file>

<file path=xl/sharedStrings.xml><?xml version="1.0" encoding="utf-8"?>
<sst xmlns="http://schemas.openxmlformats.org/spreadsheetml/2006/main" count="5014" uniqueCount="329">
  <si>
    <t>CENSO DE ARBOLES DE LA PARCELA 1</t>
  </si>
  <si>
    <t>No</t>
  </si>
  <si>
    <t>Nombre común</t>
  </si>
  <si>
    <t>Familia</t>
  </si>
  <si>
    <t>Nombre Cientifico</t>
  </si>
  <si>
    <t>DAP cm</t>
  </si>
  <si>
    <t>Hc m</t>
  </si>
  <si>
    <t>Ht m</t>
  </si>
  <si>
    <t>Barbasco</t>
  </si>
  <si>
    <t>Fabaceae</t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</si>
  <si>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</si>
  <si>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</si>
  <si>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Cardo/Cardón</t>
  </si>
  <si>
    <t>Cactaceae</t>
  </si>
  <si>
    <t>Guápala</t>
  </si>
  <si>
    <t>Rubiaceae</t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</si>
  <si>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</si>
  <si>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t>Overal</t>
  </si>
  <si>
    <t>Guayacán</t>
  </si>
  <si>
    <t>Bignoniaceae</t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</si>
  <si>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</si>
  <si>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Charán</t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</si>
  <si>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</si>
  <si>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</si>
  <si>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</si>
  <si>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</si>
  <si>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</si>
  <si>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</si>
  <si>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</si>
  <si>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</si>
  <si>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</si>
  <si>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</si>
  <si>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</si>
  <si>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</si>
  <si>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</si>
  <si>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</si>
  <si>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Añalque</t>
  </si>
  <si>
    <t>Polygonaceae</t>
  </si>
  <si>
    <r>
      <rPr>
        <i/>
        <sz val="11"/>
        <color theme="1"/>
        <rFont val="Arial"/>
        <family val="2"/>
      </rPr>
      <t>Coccoloba ruiziana</t>
    </r>
    <r>
      <rPr>
        <sz val="11"/>
        <color theme="1"/>
        <rFont val="Arial"/>
        <family val="2"/>
      </rPr>
      <t xml:space="preserve"> Lindau.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</si>
  <si>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</si>
  <si>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</si>
  <si>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</si>
  <si>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Hualtaco</t>
  </si>
  <si>
    <t>Anacardiaceae</t>
  </si>
  <si>
    <r>
      <rPr>
        <i/>
        <sz val="11"/>
        <color theme="1"/>
        <rFont val="Arial"/>
        <family val="2"/>
      </rPr>
      <t>Loxopterygium huasango</t>
    </r>
    <r>
      <rPr>
        <sz val="11"/>
        <color theme="1"/>
        <rFont val="Arial"/>
        <family val="2"/>
      </rPr>
      <t xml:space="preserve"> Spruce ex 
Engl.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</si>
  <si>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</si>
  <si>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</si>
  <si>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</si>
  <si>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</si>
  <si>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</si>
  <si>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Coccoloba ruiziana</t>
    </r>
    <r>
      <rPr>
        <sz val="11"/>
        <color theme="1"/>
        <rFont val="Arial"/>
        <family val="2"/>
      </rPr>
      <t xml:space="preserve"> Lindau.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</si>
  <si>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</si>
  <si>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</si>
  <si>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</si>
  <si>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</si>
  <si>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</si>
  <si>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</si>
  <si>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</si>
  <si>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</si>
  <si>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</si>
  <si>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t>CENSO DE ARBOLES DE LA PARCELA 2</t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</si>
  <si>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</si>
  <si>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</si>
  <si>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</si>
  <si>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</si>
  <si>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</si>
  <si>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</si>
  <si>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</si>
  <si>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</si>
  <si>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</si>
  <si>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</si>
  <si>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Palo Santo</t>
  </si>
  <si>
    <t>Burseraceae</t>
  </si>
  <si>
    <r>
      <rPr>
        <i/>
        <sz val="11"/>
        <color theme="1"/>
        <rFont val="Arial"/>
        <family val="2"/>
      </rPr>
      <t>Bursera graveolens</t>
    </r>
    <r>
      <rPr>
        <sz val="11"/>
        <color theme="1"/>
        <rFont val="Arial"/>
        <family val="2"/>
      </rPr>
      <t xml:space="preserve"> (Kunth) Triana &amp; Planch.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</si>
  <si>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</si>
  <si>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Chaquiro</t>
  </si>
  <si>
    <r>
      <rPr>
        <i/>
        <sz val="11"/>
        <color theme="1"/>
        <rFont val="Arial"/>
        <family val="2"/>
      </rPr>
      <t>Pithecellobium excelsum</t>
    </r>
    <r>
      <rPr>
        <sz val="11"/>
        <color theme="1"/>
        <rFont val="Arial"/>
        <family val="2"/>
      </rPr>
      <t xml:space="preserve"> (Kunth) Mart.</t>
    </r>
  </si>
  <si>
    <r>
      <rPr>
        <i/>
        <sz val="11"/>
        <color theme="1"/>
        <rFont val="Arial"/>
        <family val="2"/>
      </rPr>
      <t>Coccoloba ruiziana</t>
    </r>
    <r>
      <rPr>
        <sz val="11"/>
        <color theme="1"/>
        <rFont val="Arial"/>
        <family val="2"/>
      </rPr>
      <t xml:space="preserve"> Lindau.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</si>
  <si>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</si>
  <si>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</si>
  <si>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</si>
  <si>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</si>
  <si>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</si>
  <si>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</si>
  <si>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</si>
  <si>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Pithecellobium excelsum</t>
    </r>
    <r>
      <rPr>
        <sz val="11"/>
        <color theme="1"/>
        <rFont val="Arial"/>
        <family val="2"/>
      </rPr>
      <t xml:space="preserve"> (Kunth) Mart.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</si>
  <si>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</si>
  <si>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</si>
  <si>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</si>
  <si>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</si>
  <si>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</si>
  <si>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</si>
  <si>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</si>
  <si>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</si>
  <si>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</si>
  <si>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</si>
  <si>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</si>
  <si>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</si>
  <si>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</si>
  <si>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</si>
  <si>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</si>
  <si>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</si>
  <si>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</si>
  <si>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</si>
  <si>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</si>
  <si>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</si>
  <si>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</si>
  <si>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</si>
  <si>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</si>
  <si>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</si>
  <si>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</si>
  <si>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t>CENSO DE ARBOLES DE LA PARCELA 3</t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</si>
  <si>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</si>
  <si>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</si>
  <si>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</si>
  <si>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</si>
  <si>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</si>
  <si>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</si>
  <si>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Coccoloba ruiziana</t>
    </r>
    <r>
      <rPr>
        <sz val="11"/>
        <color theme="1"/>
        <rFont val="Arial"/>
        <family val="2"/>
      </rPr>
      <t xml:space="preserve"> Lindau.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</si>
  <si>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</si>
  <si>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</si>
  <si>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</si>
  <si>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Coccoloba ruiziana</t>
    </r>
    <r>
      <rPr>
        <sz val="11"/>
        <color theme="1"/>
        <rFont val="Arial"/>
        <family val="2"/>
      </rPr>
      <t xml:space="preserve"> Lindau.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</si>
  <si>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</si>
  <si>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Simira ecuadorensis</t>
    </r>
    <r>
      <rPr>
        <sz val="11"/>
        <color theme="1"/>
        <rFont val="Arial"/>
        <family val="2"/>
      </rPr>
      <t xml:space="preserve"> (Standl.) Steyerm.</t>
    </r>
  </si>
  <si>
    <r>
      <rPr>
        <i/>
        <sz val="11"/>
        <color theme="1"/>
        <rFont val="Arial"/>
        <family val="2"/>
      </rPr>
      <t>Coccoloba ruiziana</t>
    </r>
    <r>
      <rPr>
        <sz val="11"/>
        <color theme="1"/>
        <rFont val="Arial"/>
        <family val="2"/>
      </rPr>
      <t xml:space="preserve"> Lindau.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</si>
  <si>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</si>
  <si>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</si>
  <si>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</si>
  <si>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CENSO DE ARBOLES DE LA PARCELA 4</t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</si>
  <si>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</si>
  <si>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Angolo</t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</si>
  <si>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</si>
  <si>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</si>
  <si>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</si>
  <si>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</si>
  <si>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</si>
  <si>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</si>
  <si>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</si>
  <si>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</si>
  <si>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</si>
  <si>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</si>
  <si>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</si>
  <si>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</si>
  <si>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</si>
  <si>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</si>
  <si>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</si>
  <si>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</si>
  <si>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</si>
  <si>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</si>
  <si>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</si>
  <si>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</si>
  <si>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</si>
  <si>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</si>
  <si>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</si>
  <si>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</si>
  <si>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</si>
  <si>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</si>
  <si>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</si>
  <si>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</si>
  <si>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</si>
  <si>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Loxopterygium huasango</t>
    </r>
    <r>
      <rPr>
        <sz val="11"/>
        <color theme="1"/>
        <rFont val="Arial"/>
        <family val="2"/>
      </rPr>
      <t xml:space="preserve"> Spruce ex 
Engl.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</si>
  <si>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</si>
  <si>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</si>
  <si>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</si>
  <si>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</si>
  <si>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</si>
  <si>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</si>
  <si>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Zapote</t>
  </si>
  <si>
    <t>Capparaceae</t>
  </si>
  <si>
    <r>
      <rPr>
        <i/>
        <sz val="11"/>
        <color theme="1"/>
        <rFont val="Arial"/>
        <family val="2"/>
      </rPr>
      <t>Colicodendron scabridum</t>
    </r>
    <r>
      <rPr>
        <sz val="11"/>
        <color theme="1"/>
        <rFont val="Arial"/>
        <family val="2"/>
      </rPr>
      <t xml:space="preserve"> (Kunth) Seem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</si>
  <si>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</si>
  <si>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</si>
  <si>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</si>
  <si>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</si>
  <si>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Vainillo</t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</si>
  <si>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</si>
  <si>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Albizia multiflora</t>
    </r>
    <r>
      <rPr>
        <sz val="11"/>
        <color theme="1"/>
        <rFont val="Arial"/>
        <family val="2"/>
      </rPr>
      <t xml:space="preserve"> (Kunth) Barneby &amp; J.W. Grimes.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</si>
  <si>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</si>
  <si>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</si>
  <si>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</si>
  <si>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Pasallo</t>
  </si>
  <si>
    <r>
      <rPr>
        <i/>
        <sz val="11"/>
        <color theme="1"/>
        <rFont val="Arial"/>
        <family val="2"/>
      </rPr>
      <t>Eriotheca ruizii</t>
    </r>
    <r>
      <rPr>
        <sz val="11"/>
        <color theme="1"/>
        <rFont val="Arial"/>
        <family val="2"/>
      </rPr>
      <t xml:space="preserve"> (K. Schum.) A. Robyns.</t>
    </r>
  </si>
  <si>
    <t>CENSO DE ARBOLES DE LA PARCELA 5</t>
  </si>
  <si>
    <t>CENSO DE ARBOLES DE LA PARCELA 6</t>
  </si>
  <si>
    <t>Algarrobo</t>
  </si>
  <si>
    <t>CENSO DE ARBOLES DE LA PARCELA 7</t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</si>
  <si>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</si>
  <si>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t>Almendro</t>
  </si>
  <si>
    <r>
      <rPr>
        <i/>
        <sz val="11"/>
        <color theme="1"/>
        <rFont val="Calibri"/>
        <family val="2"/>
      </rPr>
      <t>Geoffroea spinosa</t>
    </r>
    <r>
      <rPr>
        <sz val="11"/>
        <color theme="1"/>
        <rFont val="Calibri"/>
        <family val="2"/>
      </rPr>
      <t xml:space="preserve"> Jacq.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</si>
  <si>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</si>
  <si>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</si>
  <si>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</si>
  <si>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</si>
  <si>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</si>
  <si>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</si>
  <si>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</si>
  <si>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</si>
  <si>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</si>
  <si>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</si>
  <si>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</si>
  <si>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</si>
  <si>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</si>
  <si>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</si>
  <si>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</si>
  <si>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</si>
  <si>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</si>
  <si>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</si>
  <si>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</si>
  <si>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</si>
  <si>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</si>
  <si>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</si>
  <si>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</si>
  <si>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</si>
  <si>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</si>
  <si>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</si>
  <si>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</si>
  <si>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</si>
  <si>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</si>
  <si>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</si>
  <si>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</si>
  <si>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</si>
  <si>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</si>
  <si>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</si>
  <si>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</si>
  <si>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</si>
  <si>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</si>
  <si>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</si>
  <si>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</si>
  <si>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</si>
  <si>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</si>
  <si>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</si>
  <si>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</si>
  <si>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</si>
  <si>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</si>
  <si>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</si>
  <si>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</si>
  <si>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</si>
  <si>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</si>
  <si>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</si>
  <si>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</si>
  <si>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</si>
  <si>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</si>
  <si>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</si>
  <si>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Caesalpinia glabrata</t>
    </r>
    <r>
      <rPr>
        <sz val="11"/>
        <color theme="1"/>
        <rFont val="Arial"/>
        <family val="2"/>
      </rPr>
      <t xml:space="preserve"> Kunth</t>
    </r>
  </si>
  <si>
    <r>
      <rPr>
        <i/>
        <sz val="11"/>
        <color theme="1"/>
        <rFont val="Arial"/>
        <family val="2"/>
      </rPr>
      <t>Piscidia carthagenensis</t>
    </r>
    <r>
      <rPr>
        <sz val="11"/>
        <color theme="1"/>
        <rFont val="Arial"/>
        <family val="2"/>
      </rPr>
      <t xml:space="preserve"> Jacquin.</t>
    </r>
  </si>
  <si>
    <t>AREA BASAL m²</t>
  </si>
  <si>
    <t>Volumen Comercial (m3)</t>
  </si>
  <si>
    <t>Volumen Total (m3)</t>
  </si>
  <si>
    <t>TOTAL</t>
  </si>
  <si>
    <t>Especie</t>
  </si>
  <si>
    <t>Nombre científico</t>
  </si>
  <si>
    <t>No de árboles</t>
  </si>
  <si>
    <t>D</t>
  </si>
  <si>
    <t>DnR</t>
  </si>
  <si>
    <t>MnR</t>
  </si>
  <si>
    <t>IVI</t>
  </si>
  <si>
    <t>Total</t>
  </si>
  <si>
    <t>Caesalpinia glabrata Kunth</t>
  </si>
  <si>
    <t>Coccoloba ruiziana Lindau.</t>
  </si>
  <si>
    <t>Piscidia carthagenensis Jacquin.</t>
  </si>
  <si>
    <t xml:space="preserve">Fabaceae </t>
  </si>
  <si>
    <t>RESUMEN DE MADERA DE LA PARCELA 1</t>
  </si>
  <si>
    <t>RESUMEN DE MADERA DE LA PARCELA 3</t>
  </si>
  <si>
    <t>Endémica</t>
  </si>
  <si>
    <t>Nativa</t>
  </si>
  <si>
    <t>AB(m²)</t>
  </si>
  <si>
    <t>No. de árboles</t>
  </si>
  <si>
    <t>RESUMEN DE MADERA DE LA PARCELA 2</t>
  </si>
  <si>
    <t>RESUMEN DE MADERA DE LA PARCELA 4</t>
  </si>
  <si>
    <t>RESUMEN DE MADERA DE LA PARCELA 6</t>
  </si>
  <si>
    <t>RESUMEN DE MADERA DE LA PARCELA 7</t>
  </si>
  <si>
    <t>CENSO DE ARBOLES DE LA PARCELA 9</t>
  </si>
  <si>
    <t>CENSO DE ARBOLES DE LA PARCELA 8</t>
  </si>
  <si>
    <t>Charan</t>
  </si>
  <si>
    <t>Almendró</t>
  </si>
  <si>
    <t>fabaceae</t>
  </si>
  <si>
    <t>Geoffroea spinosa Jacq.</t>
  </si>
  <si>
    <t>Loxopterygium huasango Spruce ex Engl.</t>
  </si>
  <si>
    <t>Plao Santo</t>
  </si>
  <si>
    <r>
      <rPr>
        <i/>
        <sz val="11"/>
        <color theme="1"/>
        <rFont val="Arial"/>
        <family val="2"/>
      </rPr>
      <t>Bursera graveolens (Kunth) Triana &amp; Planch.</t>
    </r>
  </si>
  <si>
    <t>barbasco</t>
  </si>
  <si>
    <t>Guayacan</t>
  </si>
  <si>
    <t>Analque</t>
  </si>
  <si>
    <r>
      <t>Handroanthus chrysanthus</t>
    </r>
    <r>
      <rPr>
        <sz val="12"/>
        <color theme="1"/>
        <rFont val="Arial"/>
        <family val="2"/>
      </rPr>
      <t xml:space="preserve"> (Jacq.) S.O. Grose</t>
    </r>
  </si>
  <si>
    <r>
      <t xml:space="preserve">Cordia lutea </t>
    </r>
    <r>
      <rPr>
        <sz val="12"/>
        <color theme="1"/>
        <rFont val="Arial"/>
        <family val="2"/>
      </rPr>
      <t>Lam.</t>
    </r>
  </si>
  <si>
    <r>
      <t xml:space="preserve">Armatocereus cartwrightianus </t>
    </r>
    <r>
      <rPr>
        <sz val="12"/>
        <color theme="1"/>
        <rFont val="Arial"/>
        <family val="2"/>
      </rPr>
      <t>(Britton &amp; Rose) Backeb. ex A.W. Hill</t>
    </r>
  </si>
  <si>
    <r>
      <rPr>
        <i/>
        <sz val="12"/>
        <color theme="1"/>
        <rFont val="Arial"/>
        <family val="2"/>
      </rPr>
      <t>Simira ecuadorensis</t>
    </r>
    <r>
      <rPr>
        <sz val="12"/>
        <color theme="1"/>
        <rFont val="Arial"/>
        <family val="2"/>
      </rPr>
      <t xml:space="preserve"> (Standl.) Steyerm.</t>
    </r>
  </si>
  <si>
    <r>
      <t>Cordia lutea</t>
    </r>
    <r>
      <rPr>
        <sz val="12"/>
        <color theme="1"/>
        <rFont val="Arial"/>
        <family val="2"/>
      </rPr>
      <t xml:space="preserve"> Lam.</t>
    </r>
  </si>
  <si>
    <r>
      <t xml:space="preserve">Handroanthus chrysanthus </t>
    </r>
    <r>
      <rPr>
        <sz val="12"/>
        <color theme="1"/>
        <rFont val="Arial"/>
        <family val="2"/>
      </rPr>
      <t>(Jacq.) S.O. Grose</t>
    </r>
  </si>
  <si>
    <r>
      <rPr>
        <i/>
        <sz val="12"/>
        <color theme="1"/>
        <rFont val="Arial"/>
        <family val="2"/>
      </rPr>
      <t>Piscidia carthagenensis</t>
    </r>
    <r>
      <rPr>
        <sz val="12"/>
        <color theme="1"/>
        <rFont val="Arial"/>
        <family val="2"/>
      </rPr>
      <t xml:space="preserve"> Jacquin.</t>
    </r>
  </si>
  <si>
    <r>
      <rPr>
        <i/>
        <sz val="12"/>
        <color theme="1"/>
        <rFont val="Arial"/>
        <family val="2"/>
      </rPr>
      <t>Eriotheca ruizii</t>
    </r>
    <r>
      <rPr>
        <sz val="12"/>
        <color theme="1"/>
        <rFont val="Arial"/>
        <family val="2"/>
      </rPr>
      <t xml:space="preserve"> (K. Schum.) A. Robyns.</t>
    </r>
  </si>
  <si>
    <r>
      <t xml:space="preserve">Senna molissima </t>
    </r>
    <r>
      <rPr>
        <sz val="12"/>
        <color theme="1"/>
        <rFont val="Arial"/>
        <family val="2"/>
      </rPr>
      <t>(Humb. &amp; Bonpl. ex Willd.) H.S. Irwin &amp; Barneby</t>
    </r>
  </si>
  <si>
    <r>
      <rPr>
        <i/>
        <sz val="12"/>
        <color theme="1"/>
        <rFont val="Arial"/>
        <family val="2"/>
      </rPr>
      <t>Loxopterygium huasango</t>
    </r>
    <r>
      <rPr>
        <sz val="12"/>
        <color theme="1"/>
        <rFont val="Arial"/>
        <family val="2"/>
      </rPr>
      <t xml:space="preserve"> Spruce ex 
Engl.</t>
    </r>
  </si>
  <si>
    <t>Cordia lutea Lam.</t>
  </si>
  <si>
    <r>
      <rPr>
        <i/>
        <sz val="12"/>
        <color theme="1"/>
        <rFont val="Arial"/>
        <family val="2"/>
      </rPr>
      <t>Neltuma juliflora</t>
    </r>
    <r>
      <rPr>
        <sz val="12"/>
        <color theme="1"/>
        <rFont val="Arial"/>
        <family val="2"/>
      </rPr>
      <t xml:space="preserve"> (Sw.) Raf.</t>
    </r>
  </si>
  <si>
    <t>#</t>
  </si>
  <si>
    <t>Cardo</t>
  </si>
  <si>
    <t>Armatocereus cartwrightianus (Britton &amp; Rose) Backeb. ex A.W. Hill</t>
  </si>
  <si>
    <t>Cordiaceae</t>
  </si>
  <si>
    <t>Handroanthus chrysanthus (Jacq.) S.O. Grose</t>
  </si>
  <si>
    <t>Senna molissima (Humb. &amp; Bonpl. ex Willd.) H.S. Irwin &amp; Barneby</t>
  </si>
  <si>
    <t>Malvaceae</t>
  </si>
  <si>
    <r>
      <rPr>
        <i/>
        <sz val="11"/>
        <color theme="1"/>
        <rFont val="Arial"/>
        <family val="2"/>
      </rPr>
      <t>Neltuma juliflora</t>
    </r>
    <r>
      <rPr>
        <sz val="11"/>
        <color theme="1"/>
        <rFont val="Arial"/>
        <family val="2"/>
      </rPr>
      <t xml:space="preserve"> (Sw.) Raf.</t>
    </r>
  </si>
  <si>
    <t>VC (m³)</t>
  </si>
  <si>
    <r>
      <rPr>
        <i/>
        <sz val="11"/>
        <color theme="1"/>
        <rFont val="Arial"/>
        <family val="2"/>
      </rPr>
      <t>Cordia lutea</t>
    </r>
    <r>
      <rPr>
        <sz val="11"/>
        <color theme="1"/>
        <rFont val="Arial"/>
        <family val="2"/>
      </rPr>
      <t xml:space="preserve"> Lam</t>
    </r>
  </si>
  <si>
    <r>
      <t xml:space="preserve">Handroanthus chrysanthus </t>
    </r>
    <r>
      <rPr>
        <sz val="11"/>
        <color theme="1"/>
        <rFont val="Arial"/>
        <family val="2"/>
      </rPr>
      <t>(Jacq.) S.O. Grose)</t>
    </r>
  </si>
  <si>
    <r>
      <rPr>
        <i/>
        <sz val="12"/>
        <color theme="1"/>
        <rFont val="Arial"/>
        <family val="2"/>
      </rPr>
      <t>Caesalpinia glabrata</t>
    </r>
    <r>
      <rPr>
        <sz val="12"/>
        <color theme="1"/>
        <rFont val="Arial"/>
        <family val="2"/>
      </rPr>
      <t xml:space="preserve"> Kunth</t>
    </r>
  </si>
  <si>
    <r>
      <rPr>
        <i/>
        <sz val="12"/>
        <color theme="1"/>
        <rFont val="Arial"/>
        <family val="2"/>
      </rPr>
      <t>Coccoloba ruiziana</t>
    </r>
    <r>
      <rPr>
        <sz val="12"/>
        <color theme="1"/>
        <rFont val="Arial"/>
        <family val="2"/>
      </rPr>
      <t xml:space="preserve"> Lindau.</t>
    </r>
  </si>
  <si>
    <r>
      <rPr>
        <i/>
        <sz val="12"/>
        <color theme="1"/>
        <rFont val="Arial"/>
        <family val="2"/>
      </rPr>
      <t>Bursera graveolens</t>
    </r>
    <r>
      <rPr>
        <sz val="12"/>
        <color theme="1"/>
        <rFont val="Arial"/>
        <family val="2"/>
      </rPr>
      <t xml:space="preserve"> (Kunth) Triana &amp; Planch.</t>
    </r>
  </si>
  <si>
    <r>
      <rPr>
        <i/>
        <sz val="12"/>
        <color theme="1"/>
        <rFont val="Arial"/>
        <family val="2"/>
      </rPr>
      <t>Pithecellobium excelsum</t>
    </r>
    <r>
      <rPr>
        <sz val="12"/>
        <color theme="1"/>
        <rFont val="Arial"/>
        <family val="2"/>
      </rPr>
      <t xml:space="preserve"> (Kunth) Mart.</t>
    </r>
  </si>
  <si>
    <r>
      <rPr>
        <i/>
        <sz val="12"/>
        <color theme="1"/>
        <rFont val="Arial"/>
        <family val="2"/>
      </rPr>
      <t>Albizia multiflora</t>
    </r>
    <r>
      <rPr>
        <sz val="12"/>
        <color theme="1"/>
        <rFont val="Arial"/>
        <family val="2"/>
      </rPr>
      <t xml:space="preserve"> (Kunth) Barneby &amp; J.W. Grimes.</t>
    </r>
  </si>
  <si>
    <r>
      <rPr>
        <i/>
        <sz val="12"/>
        <color theme="1"/>
        <rFont val="Arial"/>
        <family val="2"/>
      </rPr>
      <t>Colicodendron scabridum</t>
    </r>
    <r>
      <rPr>
        <sz val="12"/>
        <color theme="1"/>
        <rFont val="Arial"/>
        <family val="2"/>
      </rPr>
      <t xml:space="preserve"> (Kunth) Seem</t>
    </r>
  </si>
  <si>
    <t>RESUMEN DE MADERA DE LA PARCELA 5</t>
  </si>
  <si>
    <r>
      <t>Armatocereus cartwrightianus</t>
    </r>
    <r>
      <rPr>
        <sz val="12"/>
        <color theme="1"/>
        <rFont val="Arial"/>
        <family val="2"/>
      </rPr>
      <t xml:space="preserve"> (Britton &amp; Rose) Backeb. ex A.W. Hill</t>
    </r>
  </si>
  <si>
    <t>RESUMEN DE MADERA DE LA PARCELA 8</t>
  </si>
  <si>
    <t>RESUMEN DE MADERA DE LA PARCELA 9</t>
  </si>
  <si>
    <r>
      <t xml:space="preserve">	Handroanthus chrysanthus </t>
    </r>
    <r>
      <rPr>
        <sz val="11"/>
        <color theme="1"/>
        <rFont val="Arial"/>
        <family val="2"/>
      </rPr>
      <t>(Jacq.) S.O. Grose</t>
    </r>
  </si>
  <si>
    <t>Altura comercial m</t>
  </si>
  <si>
    <t>Altura total m</t>
  </si>
  <si>
    <t>VT (m³)</t>
  </si>
  <si>
    <r>
      <rPr>
        <i/>
        <sz val="11"/>
        <color theme="1"/>
        <rFont val="Arial"/>
        <family val="2"/>
      </rPr>
      <t xml:space="preserve">Cordia lutea </t>
    </r>
    <r>
      <rPr>
        <sz val="11"/>
        <color theme="1"/>
        <rFont val="Arial"/>
        <family val="2"/>
      </rPr>
      <t>Lam</t>
    </r>
    <r>
      <rPr>
        <i/>
        <sz val="11"/>
        <color theme="1"/>
        <rFont val="Arial"/>
        <family val="2"/>
      </rPr>
      <t>.</t>
    </r>
  </si>
  <si>
    <r>
      <rPr>
        <i/>
        <sz val="11"/>
        <color theme="1"/>
        <rFont val="Arial"/>
        <family val="2"/>
      </rPr>
      <t>Geoffroea spinosa</t>
    </r>
    <r>
      <rPr>
        <sz val="11"/>
        <color theme="1"/>
        <rFont val="Arial"/>
        <family val="2"/>
      </rPr>
      <t xml:space="preserve"> Jacq.</t>
    </r>
  </si>
  <si>
    <r>
      <t xml:space="preserve">Armatocereus cartwrightianus </t>
    </r>
    <r>
      <rPr>
        <sz val="11"/>
        <color theme="1"/>
        <rFont val="Arial"/>
        <family val="2"/>
      </rPr>
      <t>(Britton &amp; Rose) Backeb. ex A.W. Hill</t>
    </r>
  </si>
  <si>
    <r>
      <t xml:space="preserve">Senna molissima </t>
    </r>
    <r>
      <rPr>
        <sz val="11"/>
        <color theme="1"/>
        <rFont val="Arial"/>
        <family val="2"/>
      </rPr>
      <t>(Humb. &amp; Bonpl. ex Willd.) H.S. Irwin &amp; Barneby</t>
    </r>
  </si>
  <si>
    <t>INDIVIDUOS</t>
  </si>
  <si>
    <t xml:space="preserve">ESPECIES </t>
  </si>
  <si>
    <t>FAMILIAS</t>
  </si>
  <si>
    <t>GÉNEROS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</si>
</sst>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i/>
      <sz val="11"/>
      <name val="Arial"/>
      <family val="2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Calibri Light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right" vertical="center"/>
    </xf>
    <xf numFmtId="2" fontId="14" fillId="0" borderId="15" xfId="0" applyNumberFormat="1" applyFont="1" applyBorder="1" applyAlignment="1">
      <alignment horizontal="center"/>
    </xf>
    <xf numFmtId="2" fontId="15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2" fontId="16" fillId="0" borderId="15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/>
    </xf>
    <xf numFmtId="0" fontId="18" fillId="0" borderId="2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center"/>
    </xf>
    <xf numFmtId="2" fontId="18" fillId="0" borderId="15" xfId="0" applyNumberFormat="1" applyFont="1" applyBorder="1" applyAlignment="1">
      <alignment horizontal="center"/>
    </xf>
    <xf numFmtId="0" fontId="17" fillId="0" borderId="22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2" fontId="17" fillId="0" borderId="10" xfId="0" applyNumberFormat="1" applyFont="1" applyBorder="1" applyAlignment="1">
      <alignment horizontal="center"/>
    </xf>
    <xf numFmtId="2" fontId="20" fillId="0" borderId="26" xfId="0" applyNumberFormat="1" applyFont="1" applyBorder="1" applyAlignment="1">
      <alignment horizontal="center"/>
    </xf>
    <xf numFmtId="2" fontId="16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2" fontId="17" fillId="0" borderId="25" xfId="0" applyNumberFormat="1" applyFont="1" applyBorder="1" applyAlignment="1">
      <alignment horizontal="center"/>
    </xf>
    <xf numFmtId="0" fontId="18" fillId="0" borderId="26" xfId="0" applyFont="1" applyBorder="1" applyAlignment="1">
      <alignment horizontal="center" vertical="center" wrapText="1"/>
    </xf>
    <xf numFmtId="2" fontId="0" fillId="0" borderId="0" xfId="0" applyNumberFormat="1"/>
    <xf numFmtId="0" fontId="17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22" fillId="0" borderId="0" xfId="0" applyFont="1"/>
    <xf numFmtId="2" fontId="14" fillId="0" borderId="26" xfId="0" applyNumberFormat="1" applyFont="1" applyBorder="1" applyAlignment="1">
      <alignment horizontal="center"/>
    </xf>
    <xf numFmtId="2" fontId="17" fillId="0" borderId="11" xfId="0" applyNumberFormat="1" applyFont="1" applyBorder="1" applyAlignment="1">
      <alignment horizontal="center"/>
    </xf>
    <xf numFmtId="0" fontId="17" fillId="0" borderId="2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2" fontId="15" fillId="0" borderId="31" xfId="0" applyNumberFormat="1" applyFont="1" applyBorder="1" applyAlignment="1">
      <alignment horizontal="center" vertical="center" wrapText="1"/>
    </xf>
    <xf numFmtId="0" fontId="17" fillId="0" borderId="32" xfId="0" applyFont="1" applyBorder="1" applyAlignment="1">
      <alignment wrapText="1"/>
    </xf>
    <xf numFmtId="0" fontId="17" fillId="0" borderId="33" xfId="0" applyFont="1" applyBorder="1" applyAlignment="1">
      <alignment wrapText="1"/>
    </xf>
    <xf numFmtId="2" fontId="17" fillId="0" borderId="33" xfId="0" applyNumberFormat="1" applyFont="1" applyBorder="1" applyAlignment="1">
      <alignment horizontal="center"/>
    </xf>
    <xf numFmtId="2" fontId="17" fillId="0" borderId="34" xfId="0" applyNumberFormat="1" applyFont="1" applyBorder="1" applyAlignment="1">
      <alignment horizontal="center"/>
    </xf>
    <xf numFmtId="2" fontId="13" fillId="0" borderId="34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/>
    </xf>
    <xf numFmtId="0" fontId="0" fillId="0" borderId="15" xfId="0" applyBorder="1"/>
    <xf numFmtId="0" fontId="25" fillId="0" borderId="15" xfId="0" applyFont="1" applyBorder="1"/>
    <xf numFmtId="1" fontId="0" fillId="0" borderId="15" xfId="0" applyNumberFormat="1" applyBorder="1"/>
    <xf numFmtId="2" fontId="12" fillId="0" borderId="0" xfId="0" applyNumberFormat="1" applyFont="1" applyAlignment="1">
      <alignment horizontal="center"/>
    </xf>
    <xf numFmtId="0" fontId="3" fillId="0" borderId="0" xfId="0" applyFont="1"/>
    <xf numFmtId="1" fontId="0" fillId="0" borderId="0" xfId="0" applyNumberFormat="1"/>
    <xf numFmtId="0" fontId="26" fillId="0" borderId="0" xfId="0" applyFont="1"/>
    <xf numFmtId="0" fontId="27" fillId="0" borderId="15" xfId="0" applyFont="1" applyBorder="1" applyAlignment="1">
      <alignment vertical="center"/>
    </xf>
    <xf numFmtId="0" fontId="28" fillId="0" borderId="15" xfId="0" applyFont="1" applyBorder="1" applyAlignment="1">
      <alignment vertical="center"/>
    </xf>
    <xf numFmtId="0" fontId="28" fillId="0" borderId="15" xfId="0" applyFont="1" applyBorder="1"/>
    <xf numFmtId="0" fontId="0" fillId="0" borderId="15" xfId="0" applyBorder="1" applyAlignment="1">
      <alignment horizontal="center"/>
    </xf>
    <xf numFmtId="2" fontId="20" fillId="0" borderId="0" xfId="0" applyNumberFormat="1" applyFont="1" applyAlignment="1">
      <alignment horizontal="center"/>
    </xf>
    <xf numFmtId="2" fontId="12" fillId="0" borderId="15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49" fontId="11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17" fillId="0" borderId="11" xfId="0" applyFont="1" applyBorder="1" applyAlignment="1">
      <alignment horizontal="center" vertical="center" wrapText="1"/>
    </xf>
    <xf numFmtId="2" fontId="17" fillId="0" borderId="26" xfId="0" applyNumberFormat="1" applyFont="1" applyBorder="1" applyAlignment="1">
      <alignment horizontal="center"/>
    </xf>
    <xf numFmtId="2" fontId="18" fillId="0" borderId="12" xfId="0" applyNumberFormat="1" applyFont="1" applyBorder="1" applyAlignment="1">
      <alignment horizontal="center"/>
    </xf>
    <xf numFmtId="2" fontId="18" fillId="0" borderId="13" xfId="0" applyNumberFormat="1" applyFont="1" applyBorder="1" applyAlignment="1">
      <alignment horizontal="center"/>
    </xf>
    <xf numFmtId="164" fontId="17" fillId="0" borderId="25" xfId="0" applyNumberFormat="1" applyFont="1" applyBorder="1" applyAlignment="1">
      <alignment horizontal="center"/>
    </xf>
    <xf numFmtId="164" fontId="18" fillId="0" borderId="12" xfId="0" applyNumberFormat="1" applyFont="1" applyBorder="1" applyAlignment="1">
      <alignment horizontal="center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28" fillId="0" borderId="0" xfId="0" applyFont="1"/>
    <xf numFmtId="0" fontId="21" fillId="0" borderId="0" xfId="0" applyFont="1"/>
    <xf numFmtId="0" fontId="17" fillId="0" borderId="31" xfId="0" applyFont="1" applyBorder="1" applyAlignment="1">
      <alignment horizontal="center" vertical="center" wrapText="1"/>
    </xf>
    <xf numFmtId="2" fontId="18" fillId="0" borderId="15" xfId="0" applyNumberFormat="1" applyFont="1" applyBorder="1" applyAlignment="1">
      <alignment horizontal="center" vertical="center" wrapText="1"/>
    </xf>
    <xf numFmtId="2" fontId="18" fillId="0" borderId="31" xfId="0" applyNumberFormat="1" applyFont="1" applyBorder="1" applyAlignment="1">
      <alignment horizontal="center" vertical="center" wrapText="1"/>
    </xf>
    <xf numFmtId="164" fontId="17" fillId="0" borderId="33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2" fontId="17" fillId="0" borderId="33" xfId="0" applyNumberFormat="1" applyFont="1" applyBorder="1" applyAlignment="1">
      <alignment horizontal="center" vertical="center" wrapText="1"/>
    </xf>
    <xf numFmtId="2" fontId="28" fillId="0" borderId="15" xfId="0" applyNumberFormat="1" applyFont="1" applyBorder="1" applyAlignment="1">
      <alignment horizontal="center"/>
    </xf>
    <xf numFmtId="164" fontId="18" fillId="0" borderId="15" xfId="0" applyNumberFormat="1" applyFont="1" applyBorder="1" applyAlignment="1">
      <alignment horizontal="center" vertical="center" wrapText="1"/>
    </xf>
    <xf numFmtId="164" fontId="18" fillId="0" borderId="33" xfId="0" applyNumberFormat="1" applyFont="1" applyBorder="1" applyAlignment="1">
      <alignment horizontal="center" vertical="center" wrapText="1"/>
    </xf>
    <xf numFmtId="2" fontId="18" fillId="0" borderId="33" xfId="0" applyNumberFormat="1" applyFont="1" applyBorder="1" applyAlignment="1">
      <alignment horizontal="center" vertical="center" wrapText="1"/>
    </xf>
    <xf numFmtId="2" fontId="15" fillId="0" borderId="26" xfId="0" applyNumberFormat="1" applyFont="1" applyBorder="1" applyAlignment="1">
      <alignment horizontal="center" vertical="center"/>
    </xf>
    <xf numFmtId="0" fontId="17" fillId="0" borderId="15" xfId="0" applyFont="1" applyBorder="1" applyAlignment="1">
      <alignment horizontal="center" wrapText="1"/>
    </xf>
    <xf numFmtId="0" fontId="24" fillId="0" borderId="1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/>
    </xf>
    <xf numFmtId="2" fontId="17" fillId="0" borderId="15" xfId="0" applyNumberFormat="1" applyFont="1" applyBorder="1" applyAlignment="1">
      <alignment horizontal="center"/>
    </xf>
    <xf numFmtId="0" fontId="27" fillId="0" borderId="16" xfId="0" applyFont="1" applyBorder="1" applyAlignment="1">
      <alignment vertical="center"/>
    </xf>
    <xf numFmtId="0" fontId="19" fillId="0" borderId="16" xfId="0" applyFont="1" applyBorder="1" applyAlignment="1">
      <alignment horizontal="left" vertical="center" wrapText="1"/>
    </xf>
    <xf numFmtId="2" fontId="0" fillId="0" borderId="15" xfId="0" applyNumberFormat="1" applyBorder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vertical="center" wrapText="1"/>
    </xf>
    <xf numFmtId="0" fontId="1" fillId="0" borderId="15" xfId="0" applyFont="1" applyBorder="1"/>
    <xf numFmtId="0" fontId="16" fillId="0" borderId="1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/>
    <xf numFmtId="0" fontId="1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/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/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4" fillId="0" borderId="1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center" wrapText="1"/>
    </xf>
    <xf numFmtId="0" fontId="17" fillId="0" borderId="35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5" fillId="0" borderId="37" xfId="0" applyFont="1" applyBorder="1"/>
    <xf numFmtId="0" fontId="5" fillId="0" borderId="38" xfId="0" applyFont="1" applyBorder="1"/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4" fontId="0" fillId="0" borderId="0" xfId="0" applyNumberFormat="1"/>
    <xf numFmtId="4" fontId="2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4469816272965875E-2"/>
          <c:y val="7.3059360730593603E-2"/>
          <c:w val="0.9155301837270341"/>
          <c:h val="0.843843526408514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E5C-4DCC-BDB5-EB8DEFD1988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4E5C-4DCC-BDB5-EB8DEFD1988C}"/>
              </c:ext>
            </c:extLst>
          </c:dPt>
          <c:val>
            <c:numRef>
              <c:f>'PARCELA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'PARCELA 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E5C-4DCC-BDB5-EB8DEFD19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73117487"/>
        <c:axId val="1573120367"/>
        <c:axId val="0"/>
      </c:bar3DChart>
      <c:catAx>
        <c:axId val="157311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573120367"/>
        <c:crosses val="autoZero"/>
        <c:auto val="1"/>
        <c:lblAlgn val="ctr"/>
        <c:lblOffset val="100"/>
        <c:noMultiLvlLbl val="0"/>
      </c:catAx>
      <c:valAx>
        <c:axId val="1573120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157311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'PARCELA 9'!$L$16:$L$19</c:f>
              <c:strCache>
                <c:ptCount val="4"/>
                <c:pt idx="0">
                  <c:v>INDIVIDUOS</c:v>
                </c:pt>
                <c:pt idx="1">
                  <c:v>ESPECIES </c:v>
                </c:pt>
                <c:pt idx="2">
                  <c:v>FAMILIAS</c:v>
                </c:pt>
                <c:pt idx="3">
                  <c:v>GÉNEROS</c:v>
                </c:pt>
              </c:strCache>
            </c:strRef>
          </c:cat>
          <c:val>
            <c:numRef>
              <c:f>'PARCELA 9'!$M$16:$M$19</c:f>
              <c:numCache>
                <c:formatCode>General</c:formatCode>
                <c:ptCount val="4"/>
                <c:pt idx="0">
                  <c:v>43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A6-45B9-A326-21E3644A9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53-4974-A790-93CB832D96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53-4974-A790-93CB832D96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53-4974-A790-93CB832D96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53-4974-A790-93CB832D96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'PARCELA 1'!$L$16:$L$19</c:f>
              <c:strCache>
                <c:ptCount val="4"/>
                <c:pt idx="0">
                  <c:v>INDIVIDUOS</c:v>
                </c:pt>
                <c:pt idx="1">
                  <c:v>ESPECIES </c:v>
                </c:pt>
                <c:pt idx="2">
                  <c:v>FAMILIAS</c:v>
                </c:pt>
                <c:pt idx="3">
                  <c:v>GÉNEROS</c:v>
                </c:pt>
              </c:strCache>
            </c:strRef>
          </c:cat>
          <c:val>
            <c:numRef>
              <c:f>'PARCELA 1'!$M$16:$M$19</c:f>
              <c:numCache>
                <c:formatCode>General</c:formatCode>
                <c:ptCount val="4"/>
                <c:pt idx="0">
                  <c:v>121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5-4228-B268-C0C6A61C5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7FF-41BC-BF1D-33BCB0C13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7FF-41BC-BF1D-33BCB0C13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7FF-41BC-BF1D-33BCB0C13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7FF-41BC-BF1D-33BCB0C13B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'PARCELA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'PARCELA 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1D8-4B7A-916C-8CFEE54B4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'PARCELA 2'!$M$20:$M$23</c:f>
              <c:strCache>
                <c:ptCount val="4"/>
                <c:pt idx="0">
                  <c:v>INDIVIDUOS</c:v>
                </c:pt>
                <c:pt idx="1">
                  <c:v>ESPECIES </c:v>
                </c:pt>
                <c:pt idx="2">
                  <c:v>FAMILIAS</c:v>
                </c:pt>
                <c:pt idx="3">
                  <c:v>GÉNEROS</c:v>
                </c:pt>
              </c:strCache>
            </c:strRef>
          </c:cat>
          <c:val>
            <c:numRef>
              <c:f>'PARCELA 2'!$N$20:$N$23</c:f>
              <c:numCache>
                <c:formatCode>General</c:formatCode>
                <c:ptCount val="4"/>
                <c:pt idx="0">
                  <c:v>77</c:v>
                </c:pt>
                <c:pt idx="1">
                  <c:v>8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0-4A0A-A522-C7623798E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'PARCELA 3'!$M$16:$M$19</c:f>
              <c:strCache>
                <c:ptCount val="4"/>
                <c:pt idx="0">
                  <c:v>INDIVIDUOS</c:v>
                </c:pt>
                <c:pt idx="1">
                  <c:v>ESPECIES </c:v>
                </c:pt>
                <c:pt idx="2">
                  <c:v>FAMILIAS</c:v>
                </c:pt>
                <c:pt idx="3">
                  <c:v>GÉNEROS</c:v>
                </c:pt>
              </c:strCache>
            </c:strRef>
          </c:cat>
          <c:val>
            <c:numRef>
              <c:f>'PARCELA 3'!$N$16:$N$19</c:f>
              <c:numCache>
                <c:formatCode>General</c:formatCode>
                <c:ptCount val="4"/>
                <c:pt idx="0">
                  <c:v>86</c:v>
                </c:pt>
                <c:pt idx="1">
                  <c:v>6</c:v>
                </c:pt>
                <c:pt idx="2">
                  <c:v>5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FF-48AB-AE80-5272A9C9A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'PARCELA 4'!$L$20:$L$23</c:f>
              <c:strCache>
                <c:ptCount val="4"/>
                <c:pt idx="0">
                  <c:v>INDIVIDUOS</c:v>
                </c:pt>
                <c:pt idx="1">
                  <c:v>ESPECIES </c:v>
                </c:pt>
                <c:pt idx="2">
                  <c:v>FAMILIAS</c:v>
                </c:pt>
                <c:pt idx="3">
                  <c:v>GÉNEROS</c:v>
                </c:pt>
              </c:strCache>
            </c:strRef>
          </c:cat>
          <c:val>
            <c:numRef>
              <c:f>'PARCELA 4'!$M$20:$M$23</c:f>
              <c:numCache>
                <c:formatCode>General</c:formatCode>
                <c:ptCount val="4"/>
                <c:pt idx="0">
                  <c:v>104</c:v>
                </c:pt>
                <c:pt idx="1">
                  <c:v>8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AD-45EC-88D0-1528113E4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'PARCELA 6'!$L$15:$L$18</c:f>
              <c:strCache>
                <c:ptCount val="4"/>
                <c:pt idx="0">
                  <c:v>INDIVIDUOS</c:v>
                </c:pt>
                <c:pt idx="1">
                  <c:v>ESPECIES </c:v>
                </c:pt>
                <c:pt idx="2">
                  <c:v>FAMILIAS</c:v>
                </c:pt>
                <c:pt idx="3">
                  <c:v>GÉNEROS</c:v>
                </c:pt>
              </c:strCache>
            </c:strRef>
          </c:cat>
          <c:val>
            <c:numRef>
              <c:f>'PARCELA 6'!$M$15:$M$18</c:f>
              <c:numCache>
                <c:formatCode>General</c:formatCode>
                <c:ptCount val="4"/>
                <c:pt idx="0">
                  <c:v>84</c:v>
                </c:pt>
                <c:pt idx="1">
                  <c:v>6</c:v>
                </c:pt>
                <c:pt idx="2">
                  <c:v>4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88-415B-9F30-9431B0406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'PARCELA 7'!$L$16:$L$19</c:f>
              <c:strCache>
                <c:ptCount val="4"/>
                <c:pt idx="0">
                  <c:v>INDIVIDUOS</c:v>
                </c:pt>
                <c:pt idx="1">
                  <c:v>ESPECIES </c:v>
                </c:pt>
                <c:pt idx="2">
                  <c:v>FAMILIAS</c:v>
                </c:pt>
                <c:pt idx="3">
                  <c:v>GÉNEROS</c:v>
                </c:pt>
              </c:strCache>
            </c:strRef>
          </c:cat>
          <c:val>
            <c:numRef>
              <c:f>'PARCELA 7'!$M$16:$M$19</c:f>
              <c:numCache>
                <c:formatCode>General</c:formatCode>
                <c:ptCount val="4"/>
                <c:pt idx="0">
                  <c:v>94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7-4CC5-9A10-79F0F25F4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'PARCELA 8'!$L$16:$L$19</c:f>
              <c:strCache>
                <c:ptCount val="4"/>
                <c:pt idx="0">
                  <c:v>INDIVIDUOS</c:v>
                </c:pt>
                <c:pt idx="1">
                  <c:v>ESPECIES </c:v>
                </c:pt>
                <c:pt idx="2">
                  <c:v>FAMILIAS</c:v>
                </c:pt>
                <c:pt idx="3">
                  <c:v>GÉNEROS</c:v>
                </c:pt>
              </c:strCache>
            </c:strRef>
          </c:cat>
          <c:val>
            <c:numRef>
              <c:f>'PARCELA 8'!$M$16:$M$19</c:f>
              <c:numCache>
                <c:formatCode>General</c:formatCode>
                <c:ptCount val="4"/>
                <c:pt idx="0">
                  <c:v>37</c:v>
                </c:pt>
                <c:pt idx="1">
                  <c:v>6</c:v>
                </c:pt>
                <c:pt idx="2">
                  <c:v>4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1-4221-9FF4-7FD0F7BF2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153</xdr:row>
      <xdr:rowOff>145732</xdr:rowOff>
    </xdr:from>
    <xdr:to>
      <xdr:col>7</xdr:col>
      <xdr:colOff>304800</xdr:colOff>
      <xdr:row>170</xdr:row>
      <xdr:rowOff>12382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5B6D8F3-7A24-858B-8844-CF9B6DB6C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1784985</xdr:colOff>
      <xdr:row>14</xdr:row>
      <xdr:rowOff>50482</xdr:rowOff>
    </xdr:from>
    <xdr:to>
      <xdr:col>15</xdr:col>
      <xdr:colOff>619125</xdr:colOff>
      <xdr:row>30</xdr:row>
      <xdr:rowOff>50482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F1A403-AEA5-ACB9-B9E7-6B83419C35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701040</xdr:colOff>
      <xdr:row>105</xdr:row>
      <xdr:rowOff>48577</xdr:rowOff>
    </xdr:from>
    <xdr:to>
      <xdr:col>4</xdr:col>
      <xdr:colOff>173355</xdr:colOff>
      <xdr:row>121</xdr:row>
      <xdr:rowOff>48577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545045-AC51-FDA6-8583-DF4F7F86DD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560294</xdr:colOff>
      <xdr:row>16</xdr:row>
      <xdr:rowOff>125506</xdr:rowOff>
    </xdr:from>
    <xdr:to>
      <xdr:col>19</xdr:col>
      <xdr:colOff>156883</xdr:colOff>
      <xdr:row>32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5447E55-BE00-4B9D-1F96-2B61A6B12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335280</xdr:colOff>
      <xdr:row>11</xdr:row>
      <xdr:rowOff>11430</xdr:rowOff>
    </xdr:from>
    <xdr:to>
      <xdr:col>18</xdr:col>
      <xdr:colOff>944880</xdr:colOff>
      <xdr:row>26</xdr:row>
      <xdr:rowOff>125730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09DC32-E79C-2C10-E277-BEAE112F7F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2491740</xdr:colOff>
      <xdr:row>16</xdr:row>
      <xdr:rowOff>11430</xdr:rowOff>
    </xdr:from>
    <xdr:to>
      <xdr:col>16</xdr:col>
      <xdr:colOff>472440</xdr:colOff>
      <xdr:row>31</xdr:row>
      <xdr:rowOff>125730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2084EC-8636-6766-D88C-3DD1CB2998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1950720</xdr:colOff>
      <xdr:row>8</xdr:row>
      <xdr:rowOff>64770</xdr:rowOff>
    </xdr:from>
    <xdr:to>
      <xdr:col>9</xdr:col>
      <xdr:colOff>701040</xdr:colOff>
      <xdr:row>24</xdr:row>
      <xdr:rowOff>3810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879A4F-F253-992D-7AAD-2D1C0F402C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640080</xdr:colOff>
      <xdr:row>11</xdr:row>
      <xdr:rowOff>171450</xdr:rowOff>
    </xdr:from>
    <xdr:to>
      <xdr:col>18</xdr:col>
      <xdr:colOff>259080</xdr:colOff>
      <xdr:row>27</xdr:row>
      <xdr:rowOff>110490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534132-1CB2-1BB3-7D08-778912930F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2758440</xdr:colOff>
      <xdr:row>5</xdr:row>
      <xdr:rowOff>95250</xdr:rowOff>
    </xdr:from>
    <xdr:to>
      <xdr:col>10</xdr:col>
      <xdr:colOff>662940</xdr:colOff>
      <xdr:row>19</xdr:row>
      <xdr:rowOff>163830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F1468E-2BF4-408E-603E-367BA44EB3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586740</xdr:colOff>
      <xdr:row>10</xdr:row>
      <xdr:rowOff>95250</xdr:rowOff>
    </xdr:from>
    <xdr:to>
      <xdr:col>19</xdr:col>
      <xdr:colOff>403860</xdr:colOff>
      <xdr:row>25</xdr:row>
      <xdr:rowOff>3810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EA0F2A-869F-4D4E-8BFF-7798545B10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bian\AppData\Roaming\Microsoft\Excel\INV%20FORESTAL%20LA%20CEIBA%20(version%202).xlsb" TargetMode="External"/><Relationship Id="rId1" Type="http://schemas.openxmlformats.org/officeDocument/2006/relationships/externalLinkPath" Target="file:///C:\Users\Fabian\AppData\Roaming\Microsoft\Excel\INV%20FORESTAL%20LA%20CEIBA%20(version%202).xlsb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ROYECTOS\PROYECTOS%20FAVIAN\PROYECTOS%20TERMINADOS\MONITOREOS%20BI&#211;TICOS\EIA%20LA%20CEIBA\INVENTARIO%20FORESTAL\DATOS%20POR%20PARCELA%20DE%20LA%20CEIBA%20-%20CESAR.xlsx" TargetMode="External"/><Relationship Id="rId1" Type="http://schemas.openxmlformats.org/officeDocument/2006/relationships/externalLinkPath" Target="DATOS%20POR%20PARCELA%20DE%20LA%20CEIBA%20-%20CES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CELA 1"/>
      <sheetName val="PARCELA 2"/>
      <sheetName val="PARCELA 3"/>
      <sheetName val="PARCELA 4"/>
      <sheetName val="PARCELA 5"/>
      <sheetName val="PARCELA 6"/>
      <sheetName val="PARCELA 7"/>
      <sheetName val="PARCELA 8"/>
      <sheetName val="PARCELA 9"/>
      <sheetName val="TOTAL PARCELAS"/>
      <sheetName val="FLORA"/>
    </sheetNames>
    <sheetDataSet>
      <sheetData sheetId="0" refreshError="1">
        <row r="10">
          <cell r="D10" t="str">
            <v>Tabebuia sp.</v>
          </cell>
        </row>
        <row r="11">
          <cell r="C11" t="str">
            <v>Bignoniaceae</v>
          </cell>
          <cell r="D11" t="str">
            <v>Tabebuia sp.</v>
          </cell>
        </row>
        <row r="13">
          <cell r="D13" t="str">
            <v>Caesalpinia glabrata Kunth</v>
          </cell>
        </row>
        <row r="15">
          <cell r="C15" t="str">
            <v>Bignoniaceae</v>
          </cell>
          <cell r="D15" t="str">
            <v>Tabebuia sp.</v>
          </cell>
        </row>
        <row r="22">
          <cell r="C22" t="str">
            <v>Bignoniaceae</v>
          </cell>
          <cell r="D22" t="str">
            <v>Tabebuia sp.</v>
          </cell>
        </row>
      </sheetData>
      <sheetData sheetId="1" refreshError="1"/>
      <sheetData sheetId="2" refreshError="1"/>
      <sheetData sheetId="3" refreshError="1">
        <row r="116">
          <cell r="M116" t="str">
            <v>Anacardiaceae</v>
          </cell>
          <cell r="N116" t="str">
            <v>Loxopterygium huasango Spruce ex Engl.</v>
          </cell>
        </row>
      </sheetData>
      <sheetData sheetId="4" refreshError="1"/>
      <sheetData sheetId="5" refreshError="1"/>
      <sheetData sheetId="6" refreshError="1">
        <row r="6">
          <cell r="C6" t="str">
            <v>Fabaceae</v>
          </cell>
          <cell r="D6" t="str">
            <v>Geoffroea spinosa Jacq.</v>
          </cell>
        </row>
        <row r="13">
          <cell r="C13" t="str">
            <v>Fabaceae</v>
          </cell>
          <cell r="D13" t="str">
            <v>Piscidia carthagenensis Jacquin.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CELA 1"/>
      <sheetName val="PARCELA 2"/>
      <sheetName val="PARCELA 3"/>
      <sheetName val="PARCELA 4"/>
      <sheetName val="PARCELA 5"/>
      <sheetName val="PARCELA 6"/>
      <sheetName val="PARCELA 7"/>
      <sheetName val="PARCELA 8"/>
      <sheetName val="PARCELA 9"/>
      <sheetName val="TOTAL PARCELAS"/>
      <sheetName val="FL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D10" t="str">
            <v>Geoffroea spinosa Jacq.</v>
          </cell>
        </row>
        <row r="15">
          <cell r="D15" t="str">
            <v>Geoffroea spinosa Jacq.</v>
          </cell>
        </row>
        <row r="39">
          <cell r="C39" t="str">
            <v>Burseraceae</v>
          </cell>
          <cell r="D39" t="str">
            <v>Bursera graveolens (Kunth) Triana &amp; Planch.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opLeftCell="I1" workbookViewId="0">
      <selection activeCell="L16" sqref="L16:M19"/>
    </sheetView>
  </sheetViews>
  <sheetFormatPr baseColWidth="10" defaultColWidth="14.44140625" defaultRowHeight="15" customHeight="1" x14ac:dyDescent="0.3"/>
  <cols>
    <col min="1" max="1" width="10.6640625" customWidth="1"/>
    <col min="2" max="2" width="18.6640625" customWidth="1"/>
    <col min="3" max="3" width="17.33203125" customWidth="1"/>
    <col min="4" max="4" width="45.44140625" customWidth="1"/>
    <col min="5" max="11" width="10.6640625" customWidth="1"/>
    <col min="14" max="14" width="69.21875" bestFit="1" customWidth="1"/>
  </cols>
  <sheetData>
    <row r="1" spans="1:22" ht="14.25" customHeight="1" x14ac:dyDescent="0.3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6"/>
      <c r="K1" s="1"/>
    </row>
    <row r="2" spans="1:22" ht="14.25" customHeight="1" thickBot="1" x14ac:dyDescent="0.35">
      <c r="A2" s="117" t="s">
        <v>1</v>
      </c>
      <c r="B2" s="117" t="s">
        <v>2</v>
      </c>
      <c r="C2" s="117" t="s">
        <v>3</v>
      </c>
      <c r="D2" s="117" t="s">
        <v>4</v>
      </c>
      <c r="E2" s="117" t="s">
        <v>5</v>
      </c>
      <c r="F2" s="117" t="s">
        <v>6</v>
      </c>
      <c r="G2" s="117" t="s">
        <v>7</v>
      </c>
      <c r="H2" s="119" t="s">
        <v>246</v>
      </c>
      <c r="I2" s="119" t="s">
        <v>247</v>
      </c>
      <c r="J2" s="119" t="s">
        <v>248</v>
      </c>
      <c r="K2" s="1"/>
    </row>
    <row r="3" spans="1:22" ht="14.25" customHeight="1" thickBot="1" x14ac:dyDescent="0.35">
      <c r="A3" s="118"/>
      <c r="B3" s="118"/>
      <c r="C3" s="118"/>
      <c r="D3" s="118"/>
      <c r="E3" s="118"/>
      <c r="F3" s="118"/>
      <c r="G3" s="118"/>
      <c r="H3" s="119"/>
      <c r="I3" s="119"/>
      <c r="J3" s="119"/>
      <c r="K3" s="1"/>
      <c r="L3" s="111" t="s">
        <v>262</v>
      </c>
      <c r="M3" s="112"/>
      <c r="N3" s="112"/>
      <c r="O3" s="112"/>
      <c r="P3" s="112"/>
      <c r="Q3" s="112"/>
      <c r="R3" s="112"/>
      <c r="S3" s="112"/>
      <c r="T3" s="112"/>
      <c r="U3" s="112"/>
      <c r="V3" s="113"/>
    </row>
    <row r="4" spans="1:22" ht="14.25" customHeight="1" thickBot="1" x14ac:dyDescent="0.35">
      <c r="A4" s="12">
        <v>1</v>
      </c>
      <c r="B4" s="11" t="s">
        <v>8</v>
      </c>
      <c r="C4" s="11" t="s">
        <v>9</v>
      </c>
      <c r="D4" s="11" t="s">
        <v>10</v>
      </c>
      <c r="E4" s="12">
        <v>60</v>
      </c>
      <c r="F4" s="12">
        <v>4</v>
      </c>
      <c r="G4" s="12">
        <v>9</v>
      </c>
      <c r="H4" s="13">
        <f t="shared" ref="H4" si="0">((E4/100)^2)*0.7854</f>
        <v>0.282744</v>
      </c>
      <c r="I4" s="14">
        <f t="shared" ref="I4" si="1">((E4^2)*3.1416/40000)*F4*0.7</f>
        <v>0.79168319999999992</v>
      </c>
      <c r="J4" s="14">
        <f>((E4^2)*3.1416/40000)*G4*0.7</f>
        <v>1.7812872</v>
      </c>
      <c r="K4" s="1"/>
      <c r="L4" s="17" t="s">
        <v>250</v>
      </c>
      <c r="M4" s="18" t="s">
        <v>3</v>
      </c>
      <c r="N4" s="18" t="s">
        <v>251</v>
      </c>
      <c r="O4" s="19" t="s">
        <v>252</v>
      </c>
      <c r="P4" s="19" t="s">
        <v>246</v>
      </c>
      <c r="Q4" s="19" t="s">
        <v>247</v>
      </c>
      <c r="R4" s="19" t="s">
        <v>248</v>
      </c>
      <c r="S4" s="19" t="s">
        <v>253</v>
      </c>
      <c r="T4" s="19" t="s">
        <v>254</v>
      </c>
      <c r="U4" s="19" t="s">
        <v>255</v>
      </c>
      <c r="V4" s="76" t="s">
        <v>256</v>
      </c>
    </row>
    <row r="5" spans="1:22" ht="14.25" customHeight="1" x14ac:dyDescent="0.3">
      <c r="A5" s="12">
        <v>2</v>
      </c>
      <c r="B5" s="11" t="s">
        <v>8</v>
      </c>
      <c r="C5" s="11" t="s">
        <v>9</v>
      </c>
      <c r="D5" s="11" t="s">
        <v>11</v>
      </c>
      <c r="E5" s="12">
        <v>14</v>
      </c>
      <c r="F5" s="12">
        <v>9</v>
      </c>
      <c r="G5" s="12">
        <v>15</v>
      </c>
      <c r="H5" s="13">
        <f t="shared" ref="H5:H68" si="2">((E5/100)^2)*0.7854</f>
        <v>1.5393840000000002E-2</v>
      </c>
      <c r="I5" s="14">
        <f t="shared" ref="I5:I68" si="3">((E5^2)*3.1416/40000)*F5*0.7</f>
        <v>9.6981192000000008E-2</v>
      </c>
      <c r="J5" s="14">
        <f t="shared" ref="J5:J68" si="4">((E5^2)*3.1416/40000)*G5*0.7</f>
        <v>0.16163532</v>
      </c>
      <c r="K5" s="1"/>
      <c r="L5" s="20" t="s">
        <v>17</v>
      </c>
      <c r="M5" s="63" t="s">
        <v>299</v>
      </c>
      <c r="N5" s="62" t="s">
        <v>285</v>
      </c>
      <c r="O5" s="22">
        <v>32</v>
      </c>
      <c r="P5" s="77">
        <v>0.66</v>
      </c>
      <c r="Q5" s="77">
        <v>1.06</v>
      </c>
      <c r="R5" s="77">
        <v>2.84</v>
      </c>
      <c r="S5" s="22">
        <f>+O5/5000</f>
        <v>6.4000000000000003E-3</v>
      </c>
      <c r="T5" s="78">
        <f>+O5/$O$13*100</f>
        <v>26.446280991735538</v>
      </c>
      <c r="U5" s="78">
        <f>+P5/$P$13*100</f>
        <v>10.232558139534884</v>
      </c>
      <c r="V5" s="79">
        <f>+T5+U5</f>
        <v>36.678839131270422</v>
      </c>
    </row>
    <row r="6" spans="1:22" ht="14.25" customHeight="1" x14ac:dyDescent="0.3">
      <c r="A6" s="12">
        <v>3</v>
      </c>
      <c r="B6" s="11" t="s">
        <v>12</v>
      </c>
      <c r="C6" s="11" t="s">
        <v>13</v>
      </c>
      <c r="D6" s="15" t="s">
        <v>298</v>
      </c>
      <c r="E6" s="12">
        <v>17</v>
      </c>
      <c r="F6" s="12">
        <v>6</v>
      </c>
      <c r="G6" s="12">
        <v>12</v>
      </c>
      <c r="H6" s="13">
        <f t="shared" si="2"/>
        <v>2.2698060000000003E-2</v>
      </c>
      <c r="I6" s="14">
        <f t="shared" si="3"/>
        <v>9.5331851999999995E-2</v>
      </c>
      <c r="J6" s="14">
        <f t="shared" si="4"/>
        <v>0.19066370399999999</v>
      </c>
      <c r="K6" s="1"/>
      <c r="L6" s="23" t="s">
        <v>21</v>
      </c>
      <c r="M6" s="63" t="s">
        <v>9</v>
      </c>
      <c r="N6" s="63" t="s">
        <v>307</v>
      </c>
      <c r="O6" s="24">
        <v>5</v>
      </c>
      <c r="P6" s="24">
        <v>1.32</v>
      </c>
      <c r="Q6" s="25">
        <v>4.5199999999999996</v>
      </c>
      <c r="R6" s="25">
        <v>7.38</v>
      </c>
      <c r="S6" s="22">
        <f t="shared" ref="S6:S12" si="5">+O6/5000</f>
        <v>1E-3</v>
      </c>
      <c r="T6" s="78">
        <f t="shared" ref="T6:T12" si="6">+O6/$O$13*100</f>
        <v>4.1322314049586781</v>
      </c>
      <c r="U6" s="78">
        <f t="shared" ref="U6:U12" si="7">+P6/$P$13*100</f>
        <v>20.465116279069768</v>
      </c>
      <c r="V6" s="79">
        <f t="shared" ref="V6:V12" si="8">+T6+U6</f>
        <v>24.597347684028446</v>
      </c>
    </row>
    <row r="7" spans="1:22" ht="14.25" customHeight="1" x14ac:dyDescent="0.3">
      <c r="A7" s="12">
        <v>4</v>
      </c>
      <c r="B7" s="11" t="s">
        <v>12</v>
      </c>
      <c r="C7" s="11" t="s">
        <v>13</v>
      </c>
      <c r="D7" s="15" t="s">
        <v>298</v>
      </c>
      <c r="E7" s="12">
        <v>12</v>
      </c>
      <c r="F7" s="12">
        <v>4</v>
      </c>
      <c r="G7" s="12">
        <v>20</v>
      </c>
      <c r="H7" s="13">
        <f t="shared" si="2"/>
        <v>1.130976E-2</v>
      </c>
      <c r="I7" s="14">
        <f t="shared" si="3"/>
        <v>3.1667328000000002E-2</v>
      </c>
      <c r="J7" s="14">
        <f t="shared" si="4"/>
        <v>0.15833664</v>
      </c>
      <c r="K7" s="1"/>
      <c r="L7" s="23" t="s">
        <v>36</v>
      </c>
      <c r="M7" s="63" t="s">
        <v>37</v>
      </c>
      <c r="N7" s="63" t="s">
        <v>308</v>
      </c>
      <c r="O7" s="24">
        <v>2</v>
      </c>
      <c r="P7" s="24">
        <v>0.02</v>
      </c>
      <c r="Q7" s="25">
        <v>0.01</v>
      </c>
      <c r="R7" s="25">
        <v>0.08</v>
      </c>
      <c r="S7" s="22">
        <f t="shared" si="5"/>
        <v>4.0000000000000002E-4</v>
      </c>
      <c r="T7" s="78">
        <f t="shared" si="6"/>
        <v>1.6528925619834711</v>
      </c>
      <c r="U7" s="78">
        <f t="shared" si="7"/>
        <v>0.31007751937984501</v>
      </c>
      <c r="V7" s="79">
        <f t="shared" si="8"/>
        <v>1.9629700813633162</v>
      </c>
    </row>
    <row r="8" spans="1:22" ht="14.25" customHeight="1" x14ac:dyDescent="0.3">
      <c r="A8" s="12">
        <v>5</v>
      </c>
      <c r="B8" s="11" t="s">
        <v>14</v>
      </c>
      <c r="C8" s="11" t="s">
        <v>15</v>
      </c>
      <c r="D8" s="11" t="s">
        <v>16</v>
      </c>
      <c r="E8" s="12">
        <v>12</v>
      </c>
      <c r="F8" s="12">
        <v>2</v>
      </c>
      <c r="G8" s="12">
        <v>8</v>
      </c>
      <c r="H8" s="13">
        <f t="shared" si="2"/>
        <v>1.130976E-2</v>
      </c>
      <c r="I8" s="14">
        <f t="shared" si="3"/>
        <v>1.5833664000000001E-2</v>
      </c>
      <c r="J8" s="14">
        <f t="shared" si="4"/>
        <v>6.3334656000000003E-2</v>
      </c>
      <c r="K8" s="1"/>
      <c r="L8" s="63" t="s">
        <v>42</v>
      </c>
      <c r="M8" s="63" t="s">
        <v>43</v>
      </c>
      <c r="N8" s="64" t="s">
        <v>293</v>
      </c>
      <c r="O8" s="24">
        <v>1</v>
      </c>
      <c r="P8" s="24">
        <v>0.01</v>
      </c>
      <c r="Q8" s="25">
        <v>0.03</v>
      </c>
      <c r="R8" s="25">
        <v>0.08</v>
      </c>
      <c r="S8" s="22">
        <f t="shared" si="5"/>
        <v>2.0000000000000001E-4</v>
      </c>
      <c r="T8" s="78">
        <f t="shared" si="6"/>
        <v>0.82644628099173556</v>
      </c>
      <c r="U8" s="78">
        <f t="shared" si="7"/>
        <v>0.15503875968992251</v>
      </c>
      <c r="V8" s="79">
        <f t="shared" si="8"/>
        <v>0.98148504068165809</v>
      </c>
    </row>
    <row r="9" spans="1:22" ht="14.25" customHeight="1" x14ac:dyDescent="0.3">
      <c r="A9" s="12">
        <v>6</v>
      </c>
      <c r="B9" s="11" t="s">
        <v>17</v>
      </c>
      <c r="C9" s="11" t="s">
        <v>299</v>
      </c>
      <c r="D9" s="11" t="s">
        <v>305</v>
      </c>
      <c r="E9" s="12">
        <v>22</v>
      </c>
      <c r="F9" s="12">
        <v>0.5</v>
      </c>
      <c r="G9" s="12">
        <v>6</v>
      </c>
      <c r="H9" s="13">
        <f t="shared" si="2"/>
        <v>3.8013359999999996E-2</v>
      </c>
      <c r="I9" s="14">
        <f t="shared" si="3"/>
        <v>1.3304676E-2</v>
      </c>
      <c r="J9" s="14">
        <f t="shared" si="4"/>
        <v>0.15965611200000002</v>
      </c>
      <c r="K9" s="1"/>
      <c r="L9" s="63" t="s">
        <v>297</v>
      </c>
      <c r="M9" s="63" t="s">
        <v>13</v>
      </c>
      <c r="N9" s="62" t="s">
        <v>286</v>
      </c>
      <c r="O9" s="24">
        <v>8</v>
      </c>
      <c r="P9" s="24">
        <v>0.35</v>
      </c>
      <c r="Q9" s="25">
        <v>0.56999999999999995</v>
      </c>
      <c r="R9" s="25">
        <v>2.0699999999999998</v>
      </c>
      <c r="S9" s="22">
        <f t="shared" si="5"/>
        <v>1.6000000000000001E-3</v>
      </c>
      <c r="T9" s="78">
        <f t="shared" si="6"/>
        <v>6.6115702479338845</v>
      </c>
      <c r="U9" s="78">
        <f t="shared" si="7"/>
        <v>5.4263565891472867</v>
      </c>
      <c r="V9" s="79">
        <f t="shared" si="8"/>
        <v>12.037926837081171</v>
      </c>
    </row>
    <row r="10" spans="1:22" ht="14.25" customHeight="1" x14ac:dyDescent="0.3">
      <c r="A10" s="12">
        <v>7</v>
      </c>
      <c r="B10" s="11" t="s">
        <v>18</v>
      </c>
      <c r="C10" s="11" t="s">
        <v>19</v>
      </c>
      <c r="D10" s="15" t="s">
        <v>306</v>
      </c>
      <c r="E10" s="12">
        <v>30</v>
      </c>
      <c r="F10" s="12">
        <v>1.5</v>
      </c>
      <c r="G10" s="12">
        <v>7</v>
      </c>
      <c r="H10" s="13">
        <f t="shared" si="2"/>
        <v>7.0685999999999999E-2</v>
      </c>
      <c r="I10" s="14">
        <f t="shared" si="3"/>
        <v>7.4220299999999989E-2</v>
      </c>
      <c r="J10" s="14">
        <f t="shared" si="4"/>
        <v>0.34636139999999993</v>
      </c>
      <c r="K10" s="1"/>
      <c r="L10" s="63" t="s">
        <v>8</v>
      </c>
      <c r="M10" s="63" t="s">
        <v>9</v>
      </c>
      <c r="N10" s="63" t="s">
        <v>290</v>
      </c>
      <c r="O10" s="24">
        <v>25</v>
      </c>
      <c r="P10" s="24">
        <v>1.56</v>
      </c>
      <c r="Q10" s="25">
        <v>5.14</v>
      </c>
      <c r="R10" s="25">
        <v>12.61</v>
      </c>
      <c r="S10" s="22">
        <f t="shared" si="5"/>
        <v>5.0000000000000001E-3</v>
      </c>
      <c r="T10" s="78">
        <f t="shared" si="6"/>
        <v>20.66115702479339</v>
      </c>
      <c r="U10" s="78">
        <f t="shared" si="7"/>
        <v>24.186046511627911</v>
      </c>
      <c r="V10" s="79">
        <f t="shared" si="8"/>
        <v>44.847203536421304</v>
      </c>
    </row>
    <row r="11" spans="1:22" ht="14.25" customHeight="1" x14ac:dyDescent="0.3">
      <c r="A11" s="12">
        <v>8</v>
      </c>
      <c r="B11" s="11" t="s">
        <v>18</v>
      </c>
      <c r="C11" s="11" t="s">
        <v>19</v>
      </c>
      <c r="D11" s="15" t="s">
        <v>306</v>
      </c>
      <c r="E11" s="12">
        <v>17</v>
      </c>
      <c r="F11" s="12">
        <v>2</v>
      </c>
      <c r="G11" s="12">
        <v>6</v>
      </c>
      <c r="H11" s="13">
        <f t="shared" si="2"/>
        <v>2.2698060000000003E-2</v>
      </c>
      <c r="I11" s="14">
        <f t="shared" si="3"/>
        <v>3.1777284000000003E-2</v>
      </c>
      <c r="J11" s="14">
        <f t="shared" si="4"/>
        <v>9.5331851999999995E-2</v>
      </c>
      <c r="K11" s="1"/>
      <c r="L11" s="63" t="s">
        <v>14</v>
      </c>
      <c r="M11" s="63" t="s">
        <v>15</v>
      </c>
      <c r="N11" s="63" t="s">
        <v>287</v>
      </c>
      <c r="O11" s="24">
        <v>5</v>
      </c>
      <c r="P11" s="24">
        <v>0.05</v>
      </c>
      <c r="Q11" s="25">
        <v>0.09</v>
      </c>
      <c r="R11" s="25">
        <v>0.26</v>
      </c>
      <c r="S11" s="22">
        <f t="shared" si="5"/>
        <v>1E-3</v>
      </c>
      <c r="T11" s="78">
        <f t="shared" si="6"/>
        <v>4.1322314049586781</v>
      </c>
      <c r="U11" s="78">
        <f t="shared" si="7"/>
        <v>0.77519379844961256</v>
      </c>
      <c r="V11" s="79">
        <f t="shared" si="8"/>
        <v>4.907425203408291</v>
      </c>
    </row>
    <row r="12" spans="1:22" ht="14.25" customHeight="1" thickBot="1" x14ac:dyDescent="0.35">
      <c r="A12" s="12">
        <v>9</v>
      </c>
      <c r="B12" s="11" t="s">
        <v>8</v>
      </c>
      <c r="C12" s="11" t="s">
        <v>9</v>
      </c>
      <c r="D12" s="11" t="s">
        <v>20</v>
      </c>
      <c r="E12" s="12">
        <v>9</v>
      </c>
      <c r="F12" s="12">
        <v>2</v>
      </c>
      <c r="G12" s="12">
        <v>10</v>
      </c>
      <c r="H12" s="13">
        <f t="shared" si="2"/>
        <v>6.3617399999999994E-3</v>
      </c>
      <c r="I12" s="14">
        <f t="shared" si="3"/>
        <v>8.9064359999999985E-3</v>
      </c>
      <c r="J12" s="14">
        <f t="shared" si="4"/>
        <v>4.4532179999999991E-2</v>
      </c>
      <c r="K12" s="1"/>
      <c r="L12" s="63" t="s">
        <v>282</v>
      </c>
      <c r="M12" s="63" t="s">
        <v>19</v>
      </c>
      <c r="N12" s="62" t="s">
        <v>284</v>
      </c>
      <c r="O12" s="24">
        <v>43</v>
      </c>
      <c r="P12" s="24">
        <v>2.48</v>
      </c>
      <c r="Q12" s="25">
        <v>6.19</v>
      </c>
      <c r="R12" s="25">
        <v>18.43</v>
      </c>
      <c r="S12" s="22">
        <f t="shared" si="5"/>
        <v>8.6E-3</v>
      </c>
      <c r="T12" s="78">
        <f t="shared" si="6"/>
        <v>35.537190082644628</v>
      </c>
      <c r="U12" s="78">
        <f t="shared" si="7"/>
        <v>38.44961240310078</v>
      </c>
      <c r="V12" s="79">
        <f t="shared" si="8"/>
        <v>73.986802485745415</v>
      </c>
    </row>
    <row r="13" spans="1:22" ht="14.25" customHeight="1" thickBot="1" x14ac:dyDescent="0.35">
      <c r="A13" s="12">
        <v>10</v>
      </c>
      <c r="B13" s="11" t="s">
        <v>21</v>
      </c>
      <c r="C13" s="11" t="s">
        <v>9</v>
      </c>
      <c r="D13" s="11" t="s">
        <v>22</v>
      </c>
      <c r="E13" s="12">
        <v>40</v>
      </c>
      <c r="F13" s="12">
        <v>4</v>
      </c>
      <c r="G13" s="12">
        <v>13</v>
      </c>
      <c r="H13" s="13">
        <f t="shared" si="2"/>
        <v>0.12566400000000003</v>
      </c>
      <c r="I13" s="14">
        <f t="shared" si="3"/>
        <v>0.35185919999999998</v>
      </c>
      <c r="J13" s="14">
        <f t="shared" si="4"/>
        <v>1.1435423999999998</v>
      </c>
      <c r="K13" s="1"/>
      <c r="L13" s="26" t="s">
        <v>257</v>
      </c>
      <c r="M13" s="27"/>
      <c r="N13" s="27"/>
      <c r="O13" s="36">
        <f>SUM(O5:O12)</f>
        <v>121</v>
      </c>
      <c r="P13" s="36">
        <f t="shared" ref="P13:V13" si="9">SUM(P5:P12)</f>
        <v>6.4499999999999993</v>
      </c>
      <c r="Q13" s="36">
        <f t="shared" si="9"/>
        <v>17.61</v>
      </c>
      <c r="R13" s="36">
        <f t="shared" si="9"/>
        <v>43.75</v>
      </c>
      <c r="S13" s="80">
        <f t="shared" si="9"/>
        <v>2.4200000000000003E-2</v>
      </c>
      <c r="T13" s="36">
        <f t="shared" si="9"/>
        <v>100</v>
      </c>
      <c r="U13" s="36">
        <f t="shared" si="9"/>
        <v>100.00000000000001</v>
      </c>
      <c r="V13" s="36">
        <f t="shared" si="9"/>
        <v>200.00000000000003</v>
      </c>
    </row>
    <row r="14" spans="1:22" ht="14.25" customHeight="1" x14ac:dyDescent="0.3">
      <c r="A14" s="12">
        <v>11</v>
      </c>
      <c r="B14" s="11" t="s">
        <v>18</v>
      </c>
      <c r="C14" s="11" t="s">
        <v>19</v>
      </c>
      <c r="D14" s="15" t="s">
        <v>306</v>
      </c>
      <c r="E14" s="12">
        <v>40</v>
      </c>
      <c r="F14" s="12">
        <v>1.2</v>
      </c>
      <c r="G14" s="12">
        <v>10</v>
      </c>
      <c r="H14" s="13">
        <f t="shared" si="2"/>
        <v>0.12566400000000003</v>
      </c>
      <c r="I14" s="14">
        <f t="shared" si="3"/>
        <v>0.10555775999999999</v>
      </c>
      <c r="J14" s="14">
        <f t="shared" si="4"/>
        <v>0.87964799999999987</v>
      </c>
      <c r="K14" s="1"/>
    </row>
    <row r="15" spans="1:22" ht="14.25" customHeight="1" x14ac:dyDescent="0.3">
      <c r="A15" s="12">
        <v>12</v>
      </c>
      <c r="B15" s="11" t="s">
        <v>18</v>
      </c>
      <c r="C15" s="11" t="s">
        <v>19</v>
      </c>
      <c r="D15" s="15" t="s">
        <v>306</v>
      </c>
      <c r="E15" s="12">
        <v>20</v>
      </c>
      <c r="F15" s="12">
        <v>3</v>
      </c>
      <c r="G15" s="12">
        <v>8</v>
      </c>
      <c r="H15" s="13">
        <f t="shared" si="2"/>
        <v>3.1416000000000006E-2</v>
      </c>
      <c r="I15" s="14">
        <f t="shared" si="3"/>
        <v>6.5973599999999993E-2</v>
      </c>
      <c r="J15" s="14">
        <f t="shared" si="4"/>
        <v>0.17592959999999999</v>
      </c>
      <c r="K15" s="1"/>
    </row>
    <row r="16" spans="1:22" ht="14.25" customHeight="1" x14ac:dyDescent="0.3">
      <c r="A16" s="12">
        <v>13</v>
      </c>
      <c r="B16" s="11" t="s">
        <v>18</v>
      </c>
      <c r="C16" s="11" t="s">
        <v>19</v>
      </c>
      <c r="D16" s="15" t="s">
        <v>306</v>
      </c>
      <c r="E16" s="12">
        <v>20</v>
      </c>
      <c r="F16" s="12">
        <v>5</v>
      </c>
      <c r="G16" s="12">
        <v>14</v>
      </c>
      <c r="H16" s="13">
        <f t="shared" si="2"/>
        <v>3.1416000000000006E-2</v>
      </c>
      <c r="I16" s="14">
        <f t="shared" si="3"/>
        <v>0.10995599999999998</v>
      </c>
      <c r="J16" s="14">
        <f t="shared" si="4"/>
        <v>0.30787679999999995</v>
      </c>
      <c r="K16" s="1"/>
      <c r="L16" t="s">
        <v>325</v>
      </c>
      <c r="M16">
        <v>121</v>
      </c>
    </row>
    <row r="17" spans="1:13" ht="14.25" customHeight="1" x14ac:dyDescent="0.3">
      <c r="A17" s="12">
        <v>14</v>
      </c>
      <c r="B17" s="11" t="s">
        <v>8</v>
      </c>
      <c r="C17" s="11" t="s">
        <v>9</v>
      </c>
      <c r="D17" s="11" t="s">
        <v>23</v>
      </c>
      <c r="E17" s="12">
        <v>23</v>
      </c>
      <c r="F17" s="12">
        <v>8</v>
      </c>
      <c r="G17" s="12">
        <v>12</v>
      </c>
      <c r="H17" s="13">
        <f t="shared" si="2"/>
        <v>4.154766E-2</v>
      </c>
      <c r="I17" s="14">
        <f t="shared" si="3"/>
        <v>0.23266689599999998</v>
      </c>
      <c r="J17" s="14">
        <f t="shared" si="4"/>
        <v>0.34900034399999996</v>
      </c>
      <c r="K17" s="1"/>
      <c r="L17" t="s">
        <v>326</v>
      </c>
      <c r="M17">
        <v>8</v>
      </c>
    </row>
    <row r="18" spans="1:13" ht="14.25" customHeight="1" x14ac:dyDescent="0.3">
      <c r="A18" s="12">
        <v>15</v>
      </c>
      <c r="B18" s="11" t="s">
        <v>17</v>
      </c>
      <c r="C18" s="11" t="s">
        <v>299</v>
      </c>
      <c r="D18" s="11" t="s">
        <v>305</v>
      </c>
      <c r="E18" s="12">
        <v>10</v>
      </c>
      <c r="F18" s="12">
        <v>0.6</v>
      </c>
      <c r="G18" s="12">
        <v>4</v>
      </c>
      <c r="H18" s="13">
        <f t="shared" si="2"/>
        <v>7.8540000000000016E-3</v>
      </c>
      <c r="I18" s="14">
        <f t="shared" si="3"/>
        <v>3.2986799999999996E-3</v>
      </c>
      <c r="J18" s="14">
        <f t="shared" si="4"/>
        <v>2.1991199999999999E-2</v>
      </c>
      <c r="K18" s="1"/>
      <c r="L18" t="s">
        <v>327</v>
      </c>
      <c r="M18">
        <v>7</v>
      </c>
    </row>
    <row r="19" spans="1:13" ht="14.25" customHeight="1" x14ac:dyDescent="0.3">
      <c r="A19" s="12">
        <v>16</v>
      </c>
      <c r="B19" s="11" t="s">
        <v>17</v>
      </c>
      <c r="C19" s="11" t="s">
        <v>299</v>
      </c>
      <c r="D19" s="11" t="s">
        <v>305</v>
      </c>
      <c r="E19" s="12">
        <v>18</v>
      </c>
      <c r="F19" s="12">
        <v>6</v>
      </c>
      <c r="G19" s="12">
        <v>8</v>
      </c>
      <c r="H19" s="13">
        <f t="shared" si="2"/>
        <v>2.5446959999999998E-2</v>
      </c>
      <c r="I19" s="14">
        <f t="shared" si="3"/>
        <v>0.10687723199999999</v>
      </c>
      <c r="J19" s="14">
        <f t="shared" si="4"/>
        <v>0.14250297599999998</v>
      </c>
      <c r="K19" s="1"/>
      <c r="L19" t="s">
        <v>328</v>
      </c>
      <c r="M19">
        <v>8</v>
      </c>
    </row>
    <row r="20" spans="1:13" ht="14.25" customHeight="1" x14ac:dyDescent="0.3">
      <c r="A20" s="12">
        <v>17</v>
      </c>
      <c r="B20" s="11" t="s">
        <v>12</v>
      </c>
      <c r="C20" s="11" t="s">
        <v>13</v>
      </c>
      <c r="D20" s="15" t="s">
        <v>298</v>
      </c>
      <c r="E20" s="12">
        <v>18</v>
      </c>
      <c r="F20" s="12">
        <v>1</v>
      </c>
      <c r="G20" s="12">
        <v>4</v>
      </c>
      <c r="H20" s="13">
        <f t="shared" si="2"/>
        <v>2.5446959999999998E-2</v>
      </c>
      <c r="I20" s="14">
        <f t="shared" si="3"/>
        <v>1.7812871999999997E-2</v>
      </c>
      <c r="J20" s="14">
        <f t="shared" si="4"/>
        <v>7.1251487999999988E-2</v>
      </c>
      <c r="K20" s="1"/>
    </row>
    <row r="21" spans="1:13" ht="14.25" customHeight="1" x14ac:dyDescent="0.3">
      <c r="A21" s="12">
        <v>18</v>
      </c>
      <c r="B21" s="11" t="s">
        <v>8</v>
      </c>
      <c r="C21" s="11" t="s">
        <v>9</v>
      </c>
      <c r="D21" s="11" t="s">
        <v>24</v>
      </c>
      <c r="E21" s="12">
        <v>25</v>
      </c>
      <c r="F21" s="12">
        <v>6</v>
      </c>
      <c r="G21" s="12">
        <v>15</v>
      </c>
      <c r="H21" s="13">
        <f t="shared" si="2"/>
        <v>4.9087499999999999E-2</v>
      </c>
      <c r="I21" s="14">
        <f t="shared" si="3"/>
        <v>0.20616749999999998</v>
      </c>
      <c r="J21" s="14">
        <f t="shared" si="4"/>
        <v>0.51541875000000004</v>
      </c>
      <c r="K21" s="1"/>
    </row>
    <row r="22" spans="1:13" ht="14.25" customHeight="1" x14ac:dyDescent="0.3">
      <c r="A22" s="12">
        <v>19</v>
      </c>
      <c r="B22" s="11" t="s">
        <v>18</v>
      </c>
      <c r="C22" s="11" t="s">
        <v>19</v>
      </c>
      <c r="D22" s="15" t="s">
        <v>306</v>
      </c>
      <c r="E22" s="12">
        <v>20</v>
      </c>
      <c r="F22" s="12">
        <v>6</v>
      </c>
      <c r="G22" s="12">
        <v>9</v>
      </c>
      <c r="H22" s="13">
        <f t="shared" si="2"/>
        <v>3.1416000000000006E-2</v>
      </c>
      <c r="I22" s="14">
        <f t="shared" si="3"/>
        <v>0.13194719999999999</v>
      </c>
      <c r="J22" s="14">
        <f t="shared" si="4"/>
        <v>0.19792079999999998</v>
      </c>
      <c r="K22" s="1"/>
    </row>
    <row r="23" spans="1:13" ht="14.25" customHeight="1" x14ac:dyDescent="0.3">
      <c r="A23" s="12">
        <v>20</v>
      </c>
      <c r="B23" s="11" t="s">
        <v>8</v>
      </c>
      <c r="C23" s="11" t="s">
        <v>9</v>
      </c>
      <c r="D23" s="11" t="s">
        <v>25</v>
      </c>
      <c r="E23" s="12">
        <v>20</v>
      </c>
      <c r="F23" s="12">
        <v>3</v>
      </c>
      <c r="G23" s="12">
        <v>12</v>
      </c>
      <c r="H23" s="13">
        <f t="shared" si="2"/>
        <v>3.1416000000000006E-2</v>
      </c>
      <c r="I23" s="14">
        <f t="shared" si="3"/>
        <v>6.5973599999999993E-2</v>
      </c>
      <c r="J23" s="14">
        <f t="shared" si="4"/>
        <v>0.26389439999999997</v>
      </c>
      <c r="K23" s="1"/>
    </row>
    <row r="24" spans="1:13" ht="14.25" customHeight="1" x14ac:dyDescent="0.3">
      <c r="A24" s="12">
        <v>21</v>
      </c>
      <c r="B24" s="11" t="s">
        <v>14</v>
      </c>
      <c r="C24" s="11" t="s">
        <v>15</v>
      </c>
      <c r="D24" s="11" t="s">
        <v>26</v>
      </c>
      <c r="E24" s="12">
        <v>11</v>
      </c>
      <c r="F24" s="12">
        <v>2</v>
      </c>
      <c r="G24" s="12">
        <v>10</v>
      </c>
      <c r="H24" s="13">
        <f t="shared" si="2"/>
        <v>9.503339999999999E-3</v>
      </c>
      <c r="I24" s="14">
        <f t="shared" si="3"/>
        <v>1.3304676E-2</v>
      </c>
      <c r="J24" s="14">
        <f t="shared" si="4"/>
        <v>6.6523379999999993E-2</v>
      </c>
      <c r="K24" s="1"/>
    </row>
    <row r="25" spans="1:13" ht="14.25" customHeight="1" x14ac:dyDescent="0.3">
      <c r="A25" s="12">
        <v>22</v>
      </c>
      <c r="B25" s="11" t="s">
        <v>8</v>
      </c>
      <c r="C25" s="11" t="s">
        <v>9</v>
      </c>
      <c r="D25" s="11" t="s">
        <v>27</v>
      </c>
      <c r="E25" s="12">
        <v>30</v>
      </c>
      <c r="F25" s="12">
        <v>2.5</v>
      </c>
      <c r="G25" s="12">
        <v>8</v>
      </c>
      <c r="H25" s="13">
        <f t="shared" si="2"/>
        <v>7.0685999999999999E-2</v>
      </c>
      <c r="I25" s="14">
        <f t="shared" si="3"/>
        <v>0.1237005</v>
      </c>
      <c r="J25" s="14">
        <f t="shared" si="4"/>
        <v>0.39584159999999996</v>
      </c>
      <c r="K25" s="1"/>
    </row>
    <row r="26" spans="1:13" ht="14.25" customHeight="1" x14ac:dyDescent="0.3">
      <c r="A26" s="12">
        <v>23</v>
      </c>
      <c r="B26" s="11" t="s">
        <v>17</v>
      </c>
      <c r="C26" s="11" t="s">
        <v>299</v>
      </c>
      <c r="D26" s="11" t="s">
        <v>305</v>
      </c>
      <c r="E26" s="12">
        <v>10</v>
      </c>
      <c r="F26" s="12">
        <v>0.6</v>
      </c>
      <c r="G26" s="12">
        <v>4</v>
      </c>
      <c r="H26" s="13">
        <f t="shared" si="2"/>
        <v>7.8540000000000016E-3</v>
      </c>
      <c r="I26" s="14">
        <f t="shared" si="3"/>
        <v>3.2986799999999996E-3</v>
      </c>
      <c r="J26" s="14">
        <f t="shared" si="4"/>
        <v>2.1991199999999999E-2</v>
      </c>
      <c r="K26" s="1"/>
    </row>
    <row r="27" spans="1:13" ht="14.25" customHeight="1" x14ac:dyDescent="0.3">
      <c r="A27" s="12">
        <v>24</v>
      </c>
      <c r="B27" s="11" t="s">
        <v>8</v>
      </c>
      <c r="C27" s="11" t="s">
        <v>9</v>
      </c>
      <c r="D27" s="11" t="s">
        <v>28</v>
      </c>
      <c r="E27" s="12">
        <v>22</v>
      </c>
      <c r="F27" s="12">
        <v>1.7</v>
      </c>
      <c r="G27" s="12">
        <v>10</v>
      </c>
      <c r="H27" s="13">
        <f t="shared" si="2"/>
        <v>3.8013359999999996E-2</v>
      </c>
      <c r="I27" s="14">
        <f t="shared" si="3"/>
        <v>4.5235898399999995E-2</v>
      </c>
      <c r="J27" s="14">
        <f t="shared" si="4"/>
        <v>0.26609351999999997</v>
      </c>
      <c r="K27" s="1"/>
    </row>
    <row r="28" spans="1:13" ht="14.25" customHeight="1" x14ac:dyDescent="0.3">
      <c r="A28" s="12">
        <v>25</v>
      </c>
      <c r="B28" s="11" t="s">
        <v>8</v>
      </c>
      <c r="C28" s="11" t="s">
        <v>9</v>
      </c>
      <c r="D28" s="11" t="s">
        <v>29</v>
      </c>
      <c r="E28" s="12">
        <v>20</v>
      </c>
      <c r="F28" s="12">
        <v>2</v>
      </c>
      <c r="G28" s="12">
        <v>8</v>
      </c>
      <c r="H28" s="13">
        <f t="shared" si="2"/>
        <v>3.1416000000000006E-2</v>
      </c>
      <c r="I28" s="14">
        <f t="shared" si="3"/>
        <v>4.3982399999999998E-2</v>
      </c>
      <c r="J28" s="14">
        <f t="shared" si="4"/>
        <v>0.17592959999999999</v>
      </c>
      <c r="K28" s="1"/>
    </row>
    <row r="29" spans="1:13" ht="14.25" customHeight="1" x14ac:dyDescent="0.3">
      <c r="A29" s="12">
        <v>26</v>
      </c>
      <c r="B29" s="11" t="s">
        <v>8</v>
      </c>
      <c r="C29" s="11" t="s">
        <v>9</v>
      </c>
      <c r="D29" s="11" t="s">
        <v>30</v>
      </c>
      <c r="E29" s="12">
        <v>12</v>
      </c>
      <c r="F29" s="12">
        <v>1.2</v>
      </c>
      <c r="G29" s="12">
        <v>9</v>
      </c>
      <c r="H29" s="13">
        <f t="shared" si="2"/>
        <v>1.130976E-2</v>
      </c>
      <c r="I29" s="14">
        <f t="shared" si="3"/>
        <v>9.5001983999999998E-3</v>
      </c>
      <c r="J29" s="14">
        <f t="shared" si="4"/>
        <v>7.1251488000000002E-2</v>
      </c>
      <c r="K29" s="1"/>
    </row>
    <row r="30" spans="1:13" ht="14.25" customHeight="1" x14ac:dyDescent="0.3">
      <c r="A30" s="12">
        <v>27</v>
      </c>
      <c r="B30" s="11" t="s">
        <v>17</v>
      </c>
      <c r="C30" s="11" t="s">
        <v>299</v>
      </c>
      <c r="D30" s="11" t="s">
        <v>305</v>
      </c>
      <c r="E30" s="12">
        <v>30</v>
      </c>
      <c r="F30" s="12">
        <v>1.5</v>
      </c>
      <c r="G30" s="12">
        <v>6</v>
      </c>
      <c r="H30" s="13">
        <f t="shared" si="2"/>
        <v>7.0685999999999999E-2</v>
      </c>
      <c r="I30" s="14">
        <f t="shared" si="3"/>
        <v>7.4220299999999989E-2</v>
      </c>
      <c r="J30" s="14">
        <f t="shared" si="4"/>
        <v>0.29688119999999996</v>
      </c>
      <c r="K30" s="1"/>
    </row>
    <row r="31" spans="1:13" ht="14.25" customHeight="1" x14ac:dyDescent="0.3">
      <c r="A31" s="12">
        <v>28</v>
      </c>
      <c r="B31" s="11" t="s">
        <v>18</v>
      </c>
      <c r="C31" s="11" t="s">
        <v>19</v>
      </c>
      <c r="D31" s="15" t="s">
        <v>306</v>
      </c>
      <c r="E31" s="12">
        <v>30</v>
      </c>
      <c r="F31" s="12">
        <v>3</v>
      </c>
      <c r="G31" s="12">
        <v>14</v>
      </c>
      <c r="H31" s="13">
        <f t="shared" si="2"/>
        <v>7.0685999999999999E-2</v>
      </c>
      <c r="I31" s="14">
        <f t="shared" si="3"/>
        <v>0.14844059999999998</v>
      </c>
      <c r="J31" s="14">
        <f t="shared" si="4"/>
        <v>0.69272279999999986</v>
      </c>
      <c r="K31" s="1"/>
    </row>
    <row r="32" spans="1:13" ht="14.25" customHeight="1" x14ac:dyDescent="0.3">
      <c r="A32" s="12">
        <v>29</v>
      </c>
      <c r="B32" s="11" t="s">
        <v>21</v>
      </c>
      <c r="C32" s="11" t="s">
        <v>9</v>
      </c>
      <c r="D32" s="11" t="s">
        <v>31</v>
      </c>
      <c r="E32" s="12">
        <v>70</v>
      </c>
      <c r="F32" s="12">
        <v>8</v>
      </c>
      <c r="G32" s="12">
        <v>2</v>
      </c>
      <c r="H32" s="13">
        <f t="shared" si="2"/>
        <v>0.38484599999999997</v>
      </c>
      <c r="I32" s="14">
        <f t="shared" si="3"/>
        <v>2.1551375999999998</v>
      </c>
      <c r="J32" s="14">
        <f t="shared" si="4"/>
        <v>0.53878439999999994</v>
      </c>
      <c r="K32" s="1"/>
    </row>
    <row r="33" spans="1:11" ht="14.25" customHeight="1" x14ac:dyDescent="0.3">
      <c r="A33" s="12">
        <v>30</v>
      </c>
      <c r="B33" s="11" t="s">
        <v>21</v>
      </c>
      <c r="C33" s="11" t="s">
        <v>9</v>
      </c>
      <c r="D33" s="11" t="s">
        <v>32</v>
      </c>
      <c r="E33" s="12">
        <v>70</v>
      </c>
      <c r="F33" s="12">
        <v>2</v>
      </c>
      <c r="G33" s="12">
        <v>8</v>
      </c>
      <c r="H33" s="13">
        <f t="shared" si="2"/>
        <v>0.38484599999999997</v>
      </c>
      <c r="I33" s="14">
        <f t="shared" si="3"/>
        <v>0.53878439999999994</v>
      </c>
      <c r="J33" s="14">
        <f t="shared" si="4"/>
        <v>2.1551375999999998</v>
      </c>
      <c r="K33" s="1"/>
    </row>
    <row r="34" spans="1:11" ht="14.25" customHeight="1" x14ac:dyDescent="0.3">
      <c r="A34" s="12">
        <v>31</v>
      </c>
      <c r="B34" s="11" t="s">
        <v>8</v>
      </c>
      <c r="C34" s="11" t="s">
        <v>9</v>
      </c>
      <c r="D34" s="11" t="s">
        <v>33</v>
      </c>
      <c r="E34" s="12">
        <v>28</v>
      </c>
      <c r="F34" s="12">
        <v>2.5</v>
      </c>
      <c r="G34" s="12">
        <v>9</v>
      </c>
      <c r="H34" s="13">
        <f t="shared" si="2"/>
        <v>6.157536000000001E-2</v>
      </c>
      <c r="I34" s="14">
        <f t="shared" si="3"/>
        <v>0.10775688</v>
      </c>
      <c r="J34" s="14">
        <f t="shared" si="4"/>
        <v>0.38792476800000003</v>
      </c>
      <c r="K34" s="1"/>
    </row>
    <row r="35" spans="1:11" ht="14.25" customHeight="1" x14ac:dyDescent="0.3">
      <c r="A35" s="12">
        <v>32</v>
      </c>
      <c r="B35" s="11" t="s">
        <v>17</v>
      </c>
      <c r="C35" s="11" t="s">
        <v>299</v>
      </c>
      <c r="D35" s="11" t="s">
        <v>305</v>
      </c>
      <c r="E35" s="12">
        <v>14</v>
      </c>
      <c r="F35" s="12">
        <v>1</v>
      </c>
      <c r="G35" s="12">
        <v>4</v>
      </c>
      <c r="H35" s="13">
        <f t="shared" si="2"/>
        <v>1.5393840000000002E-2</v>
      </c>
      <c r="I35" s="14">
        <f t="shared" si="3"/>
        <v>1.0775688E-2</v>
      </c>
      <c r="J35" s="14">
        <f t="shared" si="4"/>
        <v>4.3102752000000001E-2</v>
      </c>
      <c r="K35" s="1"/>
    </row>
    <row r="36" spans="1:11" ht="14.25" customHeight="1" x14ac:dyDescent="0.3">
      <c r="A36" s="12">
        <v>33</v>
      </c>
      <c r="B36" s="11" t="s">
        <v>17</v>
      </c>
      <c r="C36" s="11" t="s">
        <v>299</v>
      </c>
      <c r="D36" s="11" t="s">
        <v>305</v>
      </c>
      <c r="E36" s="12">
        <v>14</v>
      </c>
      <c r="F36" s="12">
        <v>1</v>
      </c>
      <c r="G36" s="12">
        <v>6</v>
      </c>
      <c r="H36" s="13">
        <f t="shared" si="2"/>
        <v>1.5393840000000002E-2</v>
      </c>
      <c r="I36" s="14">
        <f t="shared" si="3"/>
        <v>1.0775688E-2</v>
      </c>
      <c r="J36" s="14">
        <f t="shared" si="4"/>
        <v>6.4654128000000005E-2</v>
      </c>
      <c r="K36" s="1"/>
    </row>
    <row r="37" spans="1:11" ht="14.25" customHeight="1" x14ac:dyDescent="0.3">
      <c r="A37" s="12">
        <v>34</v>
      </c>
      <c r="B37" s="11" t="s">
        <v>17</v>
      </c>
      <c r="C37" s="11" t="s">
        <v>299</v>
      </c>
      <c r="D37" s="11" t="s">
        <v>305</v>
      </c>
      <c r="E37" s="12">
        <v>18</v>
      </c>
      <c r="F37" s="12">
        <v>1.5</v>
      </c>
      <c r="G37" s="12">
        <v>6</v>
      </c>
      <c r="H37" s="13">
        <f t="shared" si="2"/>
        <v>2.5446959999999998E-2</v>
      </c>
      <c r="I37" s="14">
        <f t="shared" si="3"/>
        <v>2.6719307999999997E-2</v>
      </c>
      <c r="J37" s="14">
        <f t="shared" si="4"/>
        <v>0.10687723199999999</v>
      </c>
      <c r="K37" s="1"/>
    </row>
    <row r="38" spans="1:11" ht="14.25" customHeight="1" x14ac:dyDescent="0.3">
      <c r="A38" s="12">
        <v>35</v>
      </c>
      <c r="B38" s="11" t="s">
        <v>8</v>
      </c>
      <c r="C38" s="11" t="s">
        <v>9</v>
      </c>
      <c r="D38" s="11" t="s">
        <v>34</v>
      </c>
      <c r="E38" s="12">
        <v>28</v>
      </c>
      <c r="F38" s="12">
        <v>4</v>
      </c>
      <c r="G38" s="12">
        <v>10</v>
      </c>
      <c r="H38" s="13">
        <f t="shared" si="2"/>
        <v>6.157536000000001E-2</v>
      </c>
      <c r="I38" s="14">
        <f t="shared" si="3"/>
        <v>0.172411008</v>
      </c>
      <c r="J38" s="14">
        <f t="shared" si="4"/>
        <v>0.43102752</v>
      </c>
      <c r="K38" s="1"/>
    </row>
    <row r="39" spans="1:11" ht="14.25" customHeight="1" x14ac:dyDescent="0.3">
      <c r="A39" s="12">
        <v>36</v>
      </c>
      <c r="B39" s="11" t="s">
        <v>8</v>
      </c>
      <c r="C39" s="11" t="s">
        <v>9</v>
      </c>
      <c r="D39" s="11" t="s">
        <v>35</v>
      </c>
      <c r="E39" s="12">
        <v>22</v>
      </c>
      <c r="F39" s="12">
        <v>4</v>
      </c>
      <c r="G39" s="12">
        <v>10</v>
      </c>
      <c r="H39" s="13">
        <f t="shared" si="2"/>
        <v>3.8013359999999996E-2</v>
      </c>
      <c r="I39" s="14">
        <f t="shared" si="3"/>
        <v>0.106437408</v>
      </c>
      <c r="J39" s="14">
        <f t="shared" si="4"/>
        <v>0.26609351999999997</v>
      </c>
      <c r="K39" s="1"/>
    </row>
    <row r="40" spans="1:11" ht="14.25" customHeight="1" x14ac:dyDescent="0.3">
      <c r="A40" s="12">
        <v>37</v>
      </c>
      <c r="B40" s="11" t="s">
        <v>36</v>
      </c>
      <c r="C40" s="11" t="s">
        <v>37</v>
      </c>
      <c r="D40" s="11" t="s">
        <v>38</v>
      </c>
      <c r="E40" s="12">
        <v>12</v>
      </c>
      <c r="F40" s="12">
        <v>1</v>
      </c>
      <c r="G40" s="12">
        <v>5</v>
      </c>
      <c r="H40" s="13">
        <f t="shared" si="2"/>
        <v>1.130976E-2</v>
      </c>
      <c r="I40" s="14">
        <f t="shared" si="3"/>
        <v>7.9168320000000004E-3</v>
      </c>
      <c r="J40" s="14">
        <f t="shared" si="4"/>
        <v>3.958416E-2</v>
      </c>
      <c r="K40" s="1"/>
    </row>
    <row r="41" spans="1:11" ht="14.25" customHeight="1" x14ac:dyDescent="0.3">
      <c r="A41" s="12">
        <v>38</v>
      </c>
      <c r="B41" s="11" t="s">
        <v>17</v>
      </c>
      <c r="C41" s="11" t="s">
        <v>299</v>
      </c>
      <c r="D41" s="11" t="s">
        <v>305</v>
      </c>
      <c r="E41" s="12">
        <v>18</v>
      </c>
      <c r="F41" s="12">
        <v>1</v>
      </c>
      <c r="G41" s="12">
        <v>7</v>
      </c>
      <c r="H41" s="13">
        <f t="shared" si="2"/>
        <v>2.5446959999999998E-2</v>
      </c>
      <c r="I41" s="14">
        <f t="shared" si="3"/>
        <v>1.7812871999999997E-2</v>
      </c>
      <c r="J41" s="14">
        <f t="shared" si="4"/>
        <v>0.12469010399999998</v>
      </c>
      <c r="K41" s="1"/>
    </row>
    <row r="42" spans="1:11" ht="14.25" customHeight="1" x14ac:dyDescent="0.3">
      <c r="A42" s="12">
        <v>39</v>
      </c>
      <c r="B42" s="11" t="s">
        <v>17</v>
      </c>
      <c r="C42" s="11" t="s">
        <v>299</v>
      </c>
      <c r="D42" s="11" t="s">
        <v>305</v>
      </c>
      <c r="E42" s="12">
        <v>12</v>
      </c>
      <c r="F42" s="12">
        <v>1</v>
      </c>
      <c r="G42" s="12">
        <v>5</v>
      </c>
      <c r="H42" s="13">
        <f t="shared" si="2"/>
        <v>1.130976E-2</v>
      </c>
      <c r="I42" s="14">
        <f t="shared" si="3"/>
        <v>7.9168320000000004E-3</v>
      </c>
      <c r="J42" s="14">
        <f t="shared" si="4"/>
        <v>3.958416E-2</v>
      </c>
      <c r="K42" s="1"/>
    </row>
    <row r="43" spans="1:11" ht="14.25" customHeight="1" x14ac:dyDescent="0.3">
      <c r="A43" s="12">
        <v>40</v>
      </c>
      <c r="B43" s="11" t="s">
        <v>17</v>
      </c>
      <c r="C43" s="11" t="s">
        <v>299</v>
      </c>
      <c r="D43" s="11" t="s">
        <v>305</v>
      </c>
      <c r="E43" s="12">
        <v>10</v>
      </c>
      <c r="F43" s="12">
        <v>2</v>
      </c>
      <c r="G43" s="12">
        <v>4</v>
      </c>
      <c r="H43" s="13">
        <f t="shared" si="2"/>
        <v>7.8540000000000016E-3</v>
      </c>
      <c r="I43" s="14">
        <f t="shared" si="3"/>
        <v>1.0995599999999999E-2</v>
      </c>
      <c r="J43" s="14">
        <f t="shared" si="4"/>
        <v>2.1991199999999999E-2</v>
      </c>
      <c r="K43" s="1"/>
    </row>
    <row r="44" spans="1:11" ht="14.25" customHeight="1" x14ac:dyDescent="0.3">
      <c r="A44" s="12">
        <v>41</v>
      </c>
      <c r="B44" s="11" t="s">
        <v>18</v>
      </c>
      <c r="C44" s="11" t="s">
        <v>19</v>
      </c>
      <c r="D44" s="15" t="s">
        <v>306</v>
      </c>
      <c r="E44" s="12">
        <v>40</v>
      </c>
      <c r="F44" s="12">
        <v>1</v>
      </c>
      <c r="G44" s="12">
        <v>9</v>
      </c>
      <c r="H44" s="13">
        <f t="shared" si="2"/>
        <v>0.12566400000000003</v>
      </c>
      <c r="I44" s="14">
        <f t="shared" si="3"/>
        <v>8.7964799999999996E-2</v>
      </c>
      <c r="J44" s="14">
        <f t="shared" si="4"/>
        <v>0.79168319999999992</v>
      </c>
      <c r="K44" s="1"/>
    </row>
    <row r="45" spans="1:11" ht="14.25" customHeight="1" x14ac:dyDescent="0.3">
      <c r="A45" s="12">
        <v>42</v>
      </c>
      <c r="B45" s="11" t="s">
        <v>8</v>
      </c>
      <c r="C45" s="11" t="s">
        <v>9</v>
      </c>
      <c r="D45" s="11" t="s">
        <v>39</v>
      </c>
      <c r="E45" s="12">
        <v>25</v>
      </c>
      <c r="F45" s="12">
        <v>3</v>
      </c>
      <c r="G45" s="12">
        <v>12</v>
      </c>
      <c r="H45" s="13">
        <f t="shared" si="2"/>
        <v>4.9087499999999999E-2</v>
      </c>
      <c r="I45" s="14">
        <f t="shared" si="3"/>
        <v>0.10308374999999999</v>
      </c>
      <c r="J45" s="14">
        <f t="shared" si="4"/>
        <v>0.41233499999999995</v>
      </c>
      <c r="K45" s="1"/>
    </row>
    <row r="46" spans="1:11" ht="14.25" customHeight="1" x14ac:dyDescent="0.3">
      <c r="A46" s="12">
        <v>43</v>
      </c>
      <c r="B46" s="11" t="s">
        <v>18</v>
      </c>
      <c r="C46" s="11" t="s">
        <v>19</v>
      </c>
      <c r="D46" s="15" t="s">
        <v>306</v>
      </c>
      <c r="E46" s="12">
        <v>15</v>
      </c>
      <c r="F46" s="12">
        <v>2</v>
      </c>
      <c r="G46" s="12">
        <v>8</v>
      </c>
      <c r="H46" s="13">
        <f t="shared" si="2"/>
        <v>1.76715E-2</v>
      </c>
      <c r="I46" s="14">
        <f t="shared" si="3"/>
        <v>2.4740099999999998E-2</v>
      </c>
      <c r="J46" s="14">
        <f t="shared" si="4"/>
        <v>9.896039999999999E-2</v>
      </c>
      <c r="K46" s="1"/>
    </row>
    <row r="47" spans="1:11" ht="14.25" customHeight="1" x14ac:dyDescent="0.3">
      <c r="A47" s="12">
        <v>44</v>
      </c>
      <c r="B47" s="11" t="s">
        <v>8</v>
      </c>
      <c r="C47" s="11" t="s">
        <v>9</v>
      </c>
      <c r="D47" s="11" t="s">
        <v>40</v>
      </c>
      <c r="E47" s="12">
        <v>18</v>
      </c>
      <c r="F47" s="12">
        <v>3</v>
      </c>
      <c r="G47" s="12">
        <v>10</v>
      </c>
      <c r="H47" s="13">
        <f t="shared" si="2"/>
        <v>2.5446959999999998E-2</v>
      </c>
      <c r="I47" s="14">
        <f t="shared" si="3"/>
        <v>5.3438615999999994E-2</v>
      </c>
      <c r="J47" s="14">
        <f t="shared" si="4"/>
        <v>0.17812871999999996</v>
      </c>
      <c r="K47" s="1"/>
    </row>
    <row r="48" spans="1:11" ht="14.25" customHeight="1" x14ac:dyDescent="0.3">
      <c r="A48" s="12">
        <v>45</v>
      </c>
      <c r="B48" s="11" t="s">
        <v>8</v>
      </c>
      <c r="C48" s="11" t="s">
        <v>9</v>
      </c>
      <c r="D48" s="11" t="s">
        <v>41</v>
      </c>
      <c r="E48" s="12">
        <v>40</v>
      </c>
      <c r="F48" s="12">
        <v>3</v>
      </c>
      <c r="G48" s="12">
        <v>10</v>
      </c>
      <c r="H48" s="13">
        <f t="shared" si="2"/>
        <v>0.12566400000000003</v>
      </c>
      <c r="I48" s="14">
        <f t="shared" si="3"/>
        <v>0.26389439999999997</v>
      </c>
      <c r="J48" s="14">
        <f t="shared" si="4"/>
        <v>0.87964799999999987</v>
      </c>
      <c r="K48" s="1"/>
    </row>
    <row r="49" spans="1:11" ht="14.25" customHeight="1" x14ac:dyDescent="0.3">
      <c r="A49" s="12">
        <v>46</v>
      </c>
      <c r="B49" s="11" t="s">
        <v>18</v>
      </c>
      <c r="C49" s="11" t="s">
        <v>19</v>
      </c>
      <c r="D49" s="15" t="s">
        <v>306</v>
      </c>
      <c r="E49" s="12">
        <v>35</v>
      </c>
      <c r="F49" s="12">
        <v>3</v>
      </c>
      <c r="G49" s="12">
        <v>12</v>
      </c>
      <c r="H49" s="13">
        <f t="shared" si="2"/>
        <v>9.6211499999999991E-2</v>
      </c>
      <c r="I49" s="14">
        <f t="shared" si="3"/>
        <v>0.20204415000000001</v>
      </c>
      <c r="J49" s="14">
        <f t="shared" si="4"/>
        <v>0.80817660000000002</v>
      </c>
      <c r="K49" s="1"/>
    </row>
    <row r="50" spans="1:11" ht="14.25" customHeight="1" x14ac:dyDescent="0.3">
      <c r="A50" s="12">
        <v>47</v>
      </c>
      <c r="B50" s="11" t="s">
        <v>17</v>
      </c>
      <c r="C50" s="11" t="s">
        <v>299</v>
      </c>
      <c r="D50" s="11" t="s">
        <v>305</v>
      </c>
      <c r="E50" s="12">
        <v>12</v>
      </c>
      <c r="F50" s="12">
        <v>1</v>
      </c>
      <c r="G50" s="12">
        <v>4</v>
      </c>
      <c r="H50" s="13">
        <f t="shared" si="2"/>
        <v>1.130976E-2</v>
      </c>
      <c r="I50" s="14">
        <f t="shared" si="3"/>
        <v>7.9168320000000004E-3</v>
      </c>
      <c r="J50" s="14">
        <f t="shared" si="4"/>
        <v>3.1667328000000002E-2</v>
      </c>
      <c r="K50" s="1"/>
    </row>
    <row r="51" spans="1:11" ht="14.25" customHeight="1" x14ac:dyDescent="0.3">
      <c r="A51" s="12">
        <v>48</v>
      </c>
      <c r="B51" s="11" t="s">
        <v>17</v>
      </c>
      <c r="C51" s="11" t="s">
        <v>299</v>
      </c>
      <c r="D51" s="11" t="s">
        <v>305</v>
      </c>
      <c r="E51" s="12">
        <v>13</v>
      </c>
      <c r="F51" s="12">
        <v>1</v>
      </c>
      <c r="G51" s="12">
        <v>5</v>
      </c>
      <c r="H51" s="13">
        <f t="shared" si="2"/>
        <v>1.3273260000000002E-2</v>
      </c>
      <c r="I51" s="14">
        <f t="shared" si="3"/>
        <v>9.2912819999999979E-3</v>
      </c>
      <c r="J51" s="14">
        <f t="shared" si="4"/>
        <v>4.645640999999999E-2</v>
      </c>
      <c r="K51" s="1"/>
    </row>
    <row r="52" spans="1:11" ht="14.25" customHeight="1" x14ac:dyDescent="0.3">
      <c r="A52" s="12">
        <v>49</v>
      </c>
      <c r="B52" s="11" t="s">
        <v>18</v>
      </c>
      <c r="C52" s="11" t="s">
        <v>19</v>
      </c>
      <c r="D52" s="15" t="s">
        <v>306</v>
      </c>
      <c r="E52" s="12">
        <v>30</v>
      </c>
      <c r="F52" s="12">
        <v>1.5</v>
      </c>
      <c r="G52" s="12">
        <v>9</v>
      </c>
      <c r="H52" s="13">
        <f t="shared" si="2"/>
        <v>7.0685999999999999E-2</v>
      </c>
      <c r="I52" s="14">
        <f t="shared" si="3"/>
        <v>7.4220299999999989E-2</v>
      </c>
      <c r="J52" s="14">
        <f t="shared" si="4"/>
        <v>0.44532179999999999</v>
      </c>
      <c r="K52" s="1"/>
    </row>
    <row r="53" spans="1:11" ht="14.25" customHeight="1" x14ac:dyDescent="0.3">
      <c r="A53" s="12">
        <v>50</v>
      </c>
      <c r="B53" s="11" t="s">
        <v>18</v>
      </c>
      <c r="C53" s="11" t="s">
        <v>19</v>
      </c>
      <c r="D53" s="15" t="s">
        <v>306</v>
      </c>
      <c r="E53" s="12">
        <v>35</v>
      </c>
      <c r="F53" s="12">
        <v>3</v>
      </c>
      <c r="G53" s="12">
        <v>13</v>
      </c>
      <c r="H53" s="13">
        <f t="shared" si="2"/>
        <v>9.6211499999999991E-2</v>
      </c>
      <c r="I53" s="14">
        <f t="shared" si="3"/>
        <v>0.20204415000000001</v>
      </c>
      <c r="J53" s="14">
        <f t="shared" si="4"/>
        <v>0.8755246499999999</v>
      </c>
      <c r="K53" s="1"/>
    </row>
    <row r="54" spans="1:11" ht="14.25" customHeight="1" x14ac:dyDescent="0.3">
      <c r="A54" s="12">
        <v>51</v>
      </c>
      <c r="B54" s="11" t="s">
        <v>18</v>
      </c>
      <c r="C54" s="11" t="s">
        <v>19</v>
      </c>
      <c r="D54" s="15" t="s">
        <v>306</v>
      </c>
      <c r="E54" s="12">
        <v>30</v>
      </c>
      <c r="F54" s="12">
        <v>4</v>
      </c>
      <c r="G54" s="12">
        <v>10</v>
      </c>
      <c r="H54" s="13">
        <f t="shared" si="2"/>
        <v>7.0685999999999999E-2</v>
      </c>
      <c r="I54" s="14">
        <f t="shared" si="3"/>
        <v>0.19792079999999998</v>
      </c>
      <c r="J54" s="14">
        <f t="shared" si="4"/>
        <v>0.49480200000000002</v>
      </c>
      <c r="K54" s="1"/>
    </row>
    <row r="55" spans="1:11" ht="14.25" customHeight="1" x14ac:dyDescent="0.3">
      <c r="A55" s="12">
        <v>52</v>
      </c>
      <c r="B55" s="11" t="s">
        <v>18</v>
      </c>
      <c r="C55" s="11" t="s">
        <v>19</v>
      </c>
      <c r="D55" s="15" t="s">
        <v>306</v>
      </c>
      <c r="E55" s="12">
        <v>30</v>
      </c>
      <c r="F55" s="12">
        <v>2</v>
      </c>
      <c r="G55" s="12">
        <v>10</v>
      </c>
      <c r="H55" s="13">
        <f t="shared" si="2"/>
        <v>7.0685999999999999E-2</v>
      </c>
      <c r="I55" s="14">
        <f t="shared" si="3"/>
        <v>9.896039999999999E-2</v>
      </c>
      <c r="J55" s="14">
        <f t="shared" si="4"/>
        <v>0.49480200000000002</v>
      </c>
      <c r="K55" s="1"/>
    </row>
    <row r="56" spans="1:11" ht="14.25" customHeight="1" x14ac:dyDescent="0.3">
      <c r="A56" s="12">
        <v>53</v>
      </c>
      <c r="B56" s="11" t="s">
        <v>18</v>
      </c>
      <c r="C56" s="11" t="s">
        <v>19</v>
      </c>
      <c r="D56" s="15" t="s">
        <v>306</v>
      </c>
      <c r="E56" s="12">
        <v>45</v>
      </c>
      <c r="F56" s="12">
        <v>4</v>
      </c>
      <c r="G56" s="12">
        <v>12</v>
      </c>
      <c r="H56" s="13">
        <f t="shared" si="2"/>
        <v>0.1590435</v>
      </c>
      <c r="I56" s="14">
        <f t="shared" si="3"/>
        <v>0.44532179999999999</v>
      </c>
      <c r="J56" s="14">
        <f t="shared" si="4"/>
        <v>1.3359653999999999</v>
      </c>
      <c r="K56" s="1"/>
    </row>
    <row r="57" spans="1:11" ht="14.25" customHeight="1" x14ac:dyDescent="0.3">
      <c r="A57" s="12">
        <v>54</v>
      </c>
      <c r="B57" s="11" t="s">
        <v>18</v>
      </c>
      <c r="C57" s="11" t="s">
        <v>19</v>
      </c>
      <c r="D57" s="15" t="s">
        <v>306</v>
      </c>
      <c r="E57" s="12">
        <v>20</v>
      </c>
      <c r="F57" s="12">
        <v>1.2</v>
      </c>
      <c r="G57" s="12">
        <v>8</v>
      </c>
      <c r="H57" s="13">
        <f t="shared" si="2"/>
        <v>3.1416000000000006E-2</v>
      </c>
      <c r="I57" s="14">
        <f t="shared" si="3"/>
        <v>2.6389439999999997E-2</v>
      </c>
      <c r="J57" s="14">
        <f t="shared" si="4"/>
        <v>0.17592959999999999</v>
      </c>
      <c r="K57" s="1"/>
    </row>
    <row r="58" spans="1:11" ht="14.25" customHeight="1" x14ac:dyDescent="0.3">
      <c r="A58" s="12">
        <v>55</v>
      </c>
      <c r="B58" s="11" t="s">
        <v>42</v>
      </c>
      <c r="C58" s="11" t="s">
        <v>43</v>
      </c>
      <c r="D58" s="11" t="s">
        <v>44</v>
      </c>
      <c r="E58" s="12">
        <v>10</v>
      </c>
      <c r="F58" s="12">
        <v>6</v>
      </c>
      <c r="G58" s="12">
        <v>15</v>
      </c>
      <c r="H58" s="13">
        <f t="shared" si="2"/>
        <v>7.8540000000000016E-3</v>
      </c>
      <c r="I58" s="14">
        <f t="shared" si="3"/>
        <v>3.2986799999999997E-2</v>
      </c>
      <c r="J58" s="14">
        <f t="shared" si="4"/>
        <v>8.2466999999999999E-2</v>
      </c>
      <c r="K58" s="1"/>
    </row>
    <row r="59" spans="1:11" ht="14.25" customHeight="1" x14ac:dyDescent="0.3">
      <c r="A59" s="12">
        <v>56</v>
      </c>
      <c r="B59" s="11" t="s">
        <v>18</v>
      </c>
      <c r="C59" s="11" t="s">
        <v>19</v>
      </c>
      <c r="D59" s="15" t="s">
        <v>306</v>
      </c>
      <c r="E59" s="12">
        <v>30</v>
      </c>
      <c r="F59" s="12">
        <v>2.5</v>
      </c>
      <c r="G59" s="12">
        <v>9</v>
      </c>
      <c r="H59" s="13">
        <f t="shared" si="2"/>
        <v>7.0685999999999999E-2</v>
      </c>
      <c r="I59" s="14">
        <f t="shared" si="3"/>
        <v>0.1237005</v>
      </c>
      <c r="J59" s="14">
        <f t="shared" si="4"/>
        <v>0.44532179999999999</v>
      </c>
      <c r="K59" s="1"/>
    </row>
    <row r="60" spans="1:11" ht="14.25" customHeight="1" x14ac:dyDescent="0.3">
      <c r="A60" s="12">
        <v>57</v>
      </c>
      <c r="B60" s="11" t="s">
        <v>21</v>
      </c>
      <c r="C60" s="11" t="s">
        <v>9</v>
      </c>
      <c r="D60" s="11" t="s">
        <v>45</v>
      </c>
      <c r="E60" s="12">
        <v>60</v>
      </c>
      <c r="F60" s="12">
        <v>4</v>
      </c>
      <c r="G60" s="12">
        <v>13</v>
      </c>
      <c r="H60" s="13">
        <f t="shared" si="2"/>
        <v>0.282744</v>
      </c>
      <c r="I60" s="14">
        <f t="shared" si="3"/>
        <v>0.79168319999999992</v>
      </c>
      <c r="J60" s="14">
        <f t="shared" si="4"/>
        <v>2.5729704</v>
      </c>
      <c r="K60" s="1"/>
    </row>
    <row r="61" spans="1:11" ht="14.25" customHeight="1" x14ac:dyDescent="0.3">
      <c r="A61" s="12">
        <v>58</v>
      </c>
      <c r="B61" s="11" t="s">
        <v>17</v>
      </c>
      <c r="C61" s="11" t="s">
        <v>299</v>
      </c>
      <c r="D61" s="11" t="s">
        <v>305</v>
      </c>
      <c r="E61" s="12">
        <v>10</v>
      </c>
      <c r="F61" s="12">
        <v>0.6</v>
      </c>
      <c r="G61" s="12">
        <v>4</v>
      </c>
      <c r="H61" s="13">
        <f t="shared" si="2"/>
        <v>7.8540000000000016E-3</v>
      </c>
      <c r="I61" s="14">
        <f t="shared" si="3"/>
        <v>3.2986799999999996E-3</v>
      </c>
      <c r="J61" s="14">
        <f t="shared" si="4"/>
        <v>2.1991199999999999E-2</v>
      </c>
      <c r="K61" s="1"/>
    </row>
    <row r="62" spans="1:11" ht="14.25" customHeight="1" x14ac:dyDescent="0.3">
      <c r="A62" s="12">
        <v>59</v>
      </c>
      <c r="B62" s="11" t="s">
        <v>17</v>
      </c>
      <c r="C62" s="11" t="s">
        <v>299</v>
      </c>
      <c r="D62" s="11" t="s">
        <v>305</v>
      </c>
      <c r="E62" s="12">
        <v>14</v>
      </c>
      <c r="F62" s="12">
        <v>1.5</v>
      </c>
      <c r="G62" s="12">
        <v>4</v>
      </c>
      <c r="H62" s="13">
        <f t="shared" si="2"/>
        <v>1.5393840000000002E-2</v>
      </c>
      <c r="I62" s="14">
        <f t="shared" si="3"/>
        <v>1.6163532000000001E-2</v>
      </c>
      <c r="J62" s="14">
        <f t="shared" si="4"/>
        <v>4.3102752000000001E-2</v>
      </c>
      <c r="K62" s="1"/>
    </row>
    <row r="63" spans="1:11" ht="14.25" customHeight="1" x14ac:dyDescent="0.3">
      <c r="A63" s="12">
        <v>60</v>
      </c>
      <c r="B63" s="11" t="s">
        <v>18</v>
      </c>
      <c r="C63" s="11" t="s">
        <v>19</v>
      </c>
      <c r="D63" s="15" t="s">
        <v>306</v>
      </c>
      <c r="E63" s="12">
        <v>20</v>
      </c>
      <c r="F63" s="12">
        <v>4</v>
      </c>
      <c r="G63" s="12">
        <v>12</v>
      </c>
      <c r="H63" s="13">
        <f t="shared" si="2"/>
        <v>3.1416000000000006E-2</v>
      </c>
      <c r="I63" s="14">
        <f t="shared" si="3"/>
        <v>8.7964799999999996E-2</v>
      </c>
      <c r="J63" s="14">
        <f t="shared" si="4"/>
        <v>0.26389439999999997</v>
      </c>
      <c r="K63" s="1"/>
    </row>
    <row r="64" spans="1:11" ht="14.25" customHeight="1" x14ac:dyDescent="0.3">
      <c r="A64" s="12">
        <v>61</v>
      </c>
      <c r="B64" s="11" t="s">
        <v>8</v>
      </c>
      <c r="C64" s="11" t="s">
        <v>9</v>
      </c>
      <c r="D64" s="11" t="s">
        <v>46</v>
      </c>
      <c r="E64" s="12">
        <v>40</v>
      </c>
      <c r="F64" s="12">
        <v>6</v>
      </c>
      <c r="G64" s="12">
        <v>15</v>
      </c>
      <c r="H64" s="13">
        <f t="shared" si="2"/>
        <v>0.12566400000000003</v>
      </c>
      <c r="I64" s="14">
        <f t="shared" si="3"/>
        <v>0.52778879999999995</v>
      </c>
      <c r="J64" s="14">
        <f t="shared" si="4"/>
        <v>1.319472</v>
      </c>
      <c r="K64" s="1"/>
    </row>
    <row r="65" spans="1:11" ht="14.25" customHeight="1" x14ac:dyDescent="0.3">
      <c r="A65" s="12">
        <v>62</v>
      </c>
      <c r="B65" s="11" t="s">
        <v>18</v>
      </c>
      <c r="C65" s="11" t="s">
        <v>19</v>
      </c>
      <c r="D65" s="15" t="s">
        <v>306</v>
      </c>
      <c r="E65" s="12">
        <v>18</v>
      </c>
      <c r="F65" s="12">
        <v>2</v>
      </c>
      <c r="G65" s="12">
        <v>10</v>
      </c>
      <c r="H65" s="13">
        <f t="shared" si="2"/>
        <v>2.5446959999999998E-2</v>
      </c>
      <c r="I65" s="14">
        <f t="shared" si="3"/>
        <v>3.5625743999999994E-2</v>
      </c>
      <c r="J65" s="14">
        <f t="shared" si="4"/>
        <v>0.17812871999999996</v>
      </c>
      <c r="K65" s="1"/>
    </row>
    <row r="66" spans="1:11" ht="14.25" customHeight="1" x14ac:dyDescent="0.3">
      <c r="A66" s="12">
        <v>63</v>
      </c>
      <c r="B66" s="11" t="s">
        <v>18</v>
      </c>
      <c r="C66" s="11" t="s">
        <v>19</v>
      </c>
      <c r="D66" s="15" t="s">
        <v>306</v>
      </c>
      <c r="E66" s="12">
        <v>30</v>
      </c>
      <c r="F66" s="12">
        <v>4</v>
      </c>
      <c r="G66" s="12">
        <v>12</v>
      </c>
      <c r="H66" s="13">
        <f t="shared" si="2"/>
        <v>7.0685999999999999E-2</v>
      </c>
      <c r="I66" s="14">
        <f t="shared" si="3"/>
        <v>0.19792079999999998</v>
      </c>
      <c r="J66" s="14">
        <f t="shared" si="4"/>
        <v>0.59376239999999991</v>
      </c>
      <c r="K66" s="1"/>
    </row>
    <row r="67" spans="1:11" ht="14.25" customHeight="1" x14ac:dyDescent="0.3">
      <c r="A67" s="12">
        <v>64</v>
      </c>
      <c r="B67" s="11" t="s">
        <v>18</v>
      </c>
      <c r="C67" s="11" t="s">
        <v>19</v>
      </c>
      <c r="D67" s="15" t="s">
        <v>306</v>
      </c>
      <c r="E67" s="12">
        <v>22</v>
      </c>
      <c r="F67" s="12">
        <v>5</v>
      </c>
      <c r="G67" s="12">
        <v>11</v>
      </c>
      <c r="H67" s="13">
        <f t="shared" si="2"/>
        <v>3.8013359999999996E-2</v>
      </c>
      <c r="I67" s="14">
        <f t="shared" si="3"/>
        <v>0.13304675999999999</v>
      </c>
      <c r="J67" s="14">
        <f t="shared" si="4"/>
        <v>0.292702872</v>
      </c>
      <c r="K67" s="1"/>
    </row>
    <row r="68" spans="1:11" ht="14.25" customHeight="1" x14ac:dyDescent="0.3">
      <c r="A68" s="12">
        <v>65</v>
      </c>
      <c r="B68" s="11" t="s">
        <v>18</v>
      </c>
      <c r="C68" s="11" t="s">
        <v>19</v>
      </c>
      <c r="D68" s="15" t="s">
        <v>306</v>
      </c>
      <c r="E68" s="12">
        <v>30</v>
      </c>
      <c r="F68" s="12">
        <v>6</v>
      </c>
      <c r="G68" s="12">
        <v>12</v>
      </c>
      <c r="H68" s="13">
        <f t="shared" si="2"/>
        <v>7.0685999999999999E-2</v>
      </c>
      <c r="I68" s="14">
        <f t="shared" si="3"/>
        <v>0.29688119999999996</v>
      </c>
      <c r="J68" s="14">
        <f t="shared" si="4"/>
        <v>0.59376239999999991</v>
      </c>
      <c r="K68" s="1"/>
    </row>
    <row r="69" spans="1:11" ht="14.25" customHeight="1" x14ac:dyDescent="0.3">
      <c r="A69" s="12">
        <v>66</v>
      </c>
      <c r="B69" s="11" t="s">
        <v>18</v>
      </c>
      <c r="C69" s="11" t="s">
        <v>19</v>
      </c>
      <c r="D69" s="15" t="s">
        <v>306</v>
      </c>
      <c r="E69" s="12">
        <v>20</v>
      </c>
      <c r="F69" s="12">
        <v>4</v>
      </c>
      <c r="G69" s="12">
        <v>10</v>
      </c>
      <c r="H69" s="13">
        <f t="shared" ref="H69:H124" si="10">((E69/100)^2)*0.7854</f>
        <v>3.1416000000000006E-2</v>
      </c>
      <c r="I69" s="14">
        <f t="shared" ref="I69:I124" si="11">((E69^2)*3.1416/40000)*F69*0.7</f>
        <v>8.7964799999999996E-2</v>
      </c>
      <c r="J69" s="14">
        <f t="shared" ref="J69:J124" si="12">((E69^2)*3.1416/40000)*G69*0.7</f>
        <v>0.21991199999999997</v>
      </c>
      <c r="K69" s="1"/>
    </row>
    <row r="70" spans="1:11" ht="14.25" customHeight="1" x14ac:dyDescent="0.3">
      <c r="A70" s="12">
        <v>67</v>
      </c>
      <c r="B70" s="11" t="s">
        <v>8</v>
      </c>
      <c r="C70" s="11" t="s">
        <v>9</v>
      </c>
      <c r="D70" s="11" t="s">
        <v>47</v>
      </c>
      <c r="E70" s="12">
        <v>40</v>
      </c>
      <c r="F70" s="12">
        <v>6</v>
      </c>
      <c r="G70" s="12">
        <v>13</v>
      </c>
      <c r="H70" s="13">
        <f t="shared" si="10"/>
        <v>0.12566400000000003</v>
      </c>
      <c r="I70" s="14">
        <f t="shared" si="11"/>
        <v>0.52778879999999995</v>
      </c>
      <c r="J70" s="14">
        <f t="shared" si="12"/>
        <v>1.1435423999999998</v>
      </c>
      <c r="K70" s="1"/>
    </row>
    <row r="71" spans="1:11" ht="14.25" customHeight="1" x14ac:dyDescent="0.3">
      <c r="A71" s="12">
        <v>68</v>
      </c>
      <c r="B71" s="11" t="s">
        <v>18</v>
      </c>
      <c r="C71" s="11" t="s">
        <v>19</v>
      </c>
      <c r="D71" s="15" t="s">
        <v>306</v>
      </c>
      <c r="E71" s="12">
        <v>22</v>
      </c>
      <c r="F71" s="12">
        <v>5</v>
      </c>
      <c r="G71" s="12">
        <v>12</v>
      </c>
      <c r="H71" s="13">
        <f t="shared" si="10"/>
        <v>3.8013359999999996E-2</v>
      </c>
      <c r="I71" s="14">
        <f t="shared" si="11"/>
        <v>0.13304675999999999</v>
      </c>
      <c r="J71" s="14">
        <f t="shared" si="12"/>
        <v>0.31931222400000003</v>
      </c>
      <c r="K71" s="1"/>
    </row>
    <row r="72" spans="1:11" ht="14.25" customHeight="1" x14ac:dyDescent="0.3">
      <c r="A72" s="12">
        <v>69</v>
      </c>
      <c r="B72" s="11" t="s">
        <v>18</v>
      </c>
      <c r="C72" s="11" t="s">
        <v>19</v>
      </c>
      <c r="D72" s="15" t="s">
        <v>306</v>
      </c>
      <c r="E72" s="12">
        <v>14</v>
      </c>
      <c r="F72" s="12">
        <v>1.5</v>
      </c>
      <c r="G72" s="12">
        <v>7</v>
      </c>
      <c r="H72" s="13">
        <f t="shared" si="10"/>
        <v>1.5393840000000002E-2</v>
      </c>
      <c r="I72" s="14">
        <f t="shared" si="11"/>
        <v>1.6163532000000001E-2</v>
      </c>
      <c r="J72" s="14">
        <f t="shared" si="12"/>
        <v>7.5429815999999997E-2</v>
      </c>
      <c r="K72" s="1"/>
    </row>
    <row r="73" spans="1:11" ht="14.25" customHeight="1" x14ac:dyDescent="0.3">
      <c r="A73" s="12">
        <v>70</v>
      </c>
      <c r="B73" s="11" t="s">
        <v>18</v>
      </c>
      <c r="C73" s="11" t="s">
        <v>19</v>
      </c>
      <c r="D73" s="15" t="s">
        <v>306</v>
      </c>
      <c r="E73" s="12">
        <v>27</v>
      </c>
      <c r="F73" s="12">
        <v>5</v>
      </c>
      <c r="G73" s="12">
        <v>15</v>
      </c>
      <c r="H73" s="13">
        <f t="shared" si="10"/>
        <v>5.7255660000000007E-2</v>
      </c>
      <c r="I73" s="14">
        <f t="shared" si="11"/>
        <v>0.20039480999999998</v>
      </c>
      <c r="J73" s="14">
        <f t="shared" si="12"/>
        <v>0.60118442999999988</v>
      </c>
      <c r="K73" s="1"/>
    </row>
    <row r="74" spans="1:11" ht="14.25" customHeight="1" x14ac:dyDescent="0.3">
      <c r="A74" s="12">
        <v>71</v>
      </c>
      <c r="B74" s="11" t="s">
        <v>12</v>
      </c>
      <c r="C74" s="11" t="s">
        <v>13</v>
      </c>
      <c r="D74" s="15" t="s">
        <v>298</v>
      </c>
      <c r="E74" s="12">
        <v>40</v>
      </c>
      <c r="F74" s="12">
        <v>1.8</v>
      </c>
      <c r="G74" s="12">
        <v>9</v>
      </c>
      <c r="H74" s="13">
        <f t="shared" si="10"/>
        <v>0.12566400000000003</v>
      </c>
      <c r="I74" s="14">
        <f t="shared" si="11"/>
        <v>0.15833664</v>
      </c>
      <c r="J74" s="14">
        <f t="shared" si="12"/>
        <v>0.79168319999999992</v>
      </c>
      <c r="K74" s="1"/>
    </row>
    <row r="75" spans="1:11" ht="14.25" customHeight="1" x14ac:dyDescent="0.3">
      <c r="A75" s="12">
        <v>72</v>
      </c>
      <c r="B75" s="11" t="s">
        <v>21</v>
      </c>
      <c r="C75" s="11" t="s">
        <v>9</v>
      </c>
      <c r="D75" s="11" t="s">
        <v>48</v>
      </c>
      <c r="E75" s="12">
        <v>42</v>
      </c>
      <c r="F75" s="12">
        <v>7</v>
      </c>
      <c r="G75" s="12">
        <v>10</v>
      </c>
      <c r="H75" s="13">
        <f t="shared" si="10"/>
        <v>0.13854455999999998</v>
      </c>
      <c r="I75" s="14">
        <f t="shared" si="11"/>
        <v>0.67886834399999996</v>
      </c>
      <c r="J75" s="14">
        <f t="shared" si="12"/>
        <v>0.96981192000000005</v>
      </c>
      <c r="K75" s="1"/>
    </row>
    <row r="76" spans="1:11" ht="14.25" customHeight="1" x14ac:dyDescent="0.3">
      <c r="A76" s="12">
        <v>73</v>
      </c>
      <c r="B76" s="11" t="s">
        <v>18</v>
      </c>
      <c r="C76" s="11" t="s">
        <v>19</v>
      </c>
      <c r="D76" s="15" t="s">
        <v>306</v>
      </c>
      <c r="E76" s="12">
        <v>20</v>
      </c>
      <c r="F76" s="12">
        <v>2</v>
      </c>
      <c r="G76" s="12">
        <v>9</v>
      </c>
      <c r="H76" s="13">
        <f t="shared" si="10"/>
        <v>3.1416000000000006E-2</v>
      </c>
      <c r="I76" s="14">
        <f t="shared" si="11"/>
        <v>4.3982399999999998E-2</v>
      </c>
      <c r="J76" s="14">
        <f t="shared" si="12"/>
        <v>0.19792079999999998</v>
      </c>
      <c r="K76" s="1"/>
    </row>
    <row r="77" spans="1:11" ht="14.25" customHeight="1" x14ac:dyDescent="0.3">
      <c r="A77" s="12">
        <v>74</v>
      </c>
      <c r="B77" s="11" t="s">
        <v>12</v>
      </c>
      <c r="C77" s="11" t="s">
        <v>13</v>
      </c>
      <c r="D77" s="15" t="s">
        <v>298</v>
      </c>
      <c r="E77" s="12">
        <v>22</v>
      </c>
      <c r="F77" s="12">
        <v>1</v>
      </c>
      <c r="G77" s="12">
        <v>9</v>
      </c>
      <c r="H77" s="13">
        <f t="shared" si="10"/>
        <v>3.8013359999999996E-2</v>
      </c>
      <c r="I77" s="14">
        <f t="shared" si="11"/>
        <v>2.6609351999999999E-2</v>
      </c>
      <c r="J77" s="14">
        <f t="shared" si="12"/>
        <v>0.239484168</v>
      </c>
      <c r="K77" s="1"/>
    </row>
    <row r="78" spans="1:11" ht="14.25" customHeight="1" x14ac:dyDescent="0.3">
      <c r="A78" s="12">
        <v>75</v>
      </c>
      <c r="B78" s="11" t="s">
        <v>12</v>
      </c>
      <c r="C78" s="11" t="s">
        <v>13</v>
      </c>
      <c r="D78" s="15" t="s">
        <v>298</v>
      </c>
      <c r="E78" s="12">
        <v>20</v>
      </c>
      <c r="F78" s="12">
        <v>3</v>
      </c>
      <c r="G78" s="12">
        <v>9</v>
      </c>
      <c r="H78" s="13">
        <f t="shared" si="10"/>
        <v>3.1416000000000006E-2</v>
      </c>
      <c r="I78" s="14">
        <f t="shared" si="11"/>
        <v>6.5973599999999993E-2</v>
      </c>
      <c r="J78" s="14">
        <f t="shared" si="12"/>
        <v>0.19792079999999998</v>
      </c>
      <c r="K78" s="1"/>
    </row>
    <row r="79" spans="1:11" ht="14.25" customHeight="1" x14ac:dyDescent="0.3">
      <c r="A79" s="12">
        <v>76</v>
      </c>
      <c r="B79" s="11" t="s">
        <v>18</v>
      </c>
      <c r="C79" s="11" t="s">
        <v>19</v>
      </c>
      <c r="D79" s="15" t="s">
        <v>306</v>
      </c>
      <c r="E79" s="12">
        <v>25</v>
      </c>
      <c r="F79" s="12">
        <v>4</v>
      </c>
      <c r="G79" s="12">
        <v>12</v>
      </c>
      <c r="H79" s="13">
        <f t="shared" si="10"/>
        <v>4.9087499999999999E-2</v>
      </c>
      <c r="I79" s="14">
        <f t="shared" si="11"/>
        <v>0.13744499999999998</v>
      </c>
      <c r="J79" s="14">
        <f t="shared" si="12"/>
        <v>0.41233499999999995</v>
      </c>
      <c r="K79" s="1"/>
    </row>
    <row r="80" spans="1:11" ht="14.25" customHeight="1" x14ac:dyDescent="0.3">
      <c r="A80" s="12">
        <v>77</v>
      </c>
      <c r="B80" s="11" t="s">
        <v>18</v>
      </c>
      <c r="C80" s="11" t="s">
        <v>19</v>
      </c>
      <c r="D80" s="15" t="s">
        <v>306</v>
      </c>
      <c r="E80" s="12">
        <v>25</v>
      </c>
      <c r="F80" s="12">
        <v>3</v>
      </c>
      <c r="G80" s="12">
        <v>7</v>
      </c>
      <c r="H80" s="13">
        <f t="shared" si="10"/>
        <v>4.9087499999999999E-2</v>
      </c>
      <c r="I80" s="14">
        <f t="shared" si="11"/>
        <v>0.10308374999999999</v>
      </c>
      <c r="J80" s="14">
        <f t="shared" si="12"/>
        <v>0.24052874999999999</v>
      </c>
      <c r="K80" s="1"/>
    </row>
    <row r="81" spans="1:11" ht="14.25" customHeight="1" x14ac:dyDescent="0.3">
      <c r="A81" s="12">
        <v>78</v>
      </c>
      <c r="B81" s="11" t="s">
        <v>18</v>
      </c>
      <c r="C81" s="11" t="s">
        <v>19</v>
      </c>
      <c r="D81" s="15" t="s">
        <v>306</v>
      </c>
      <c r="E81" s="12">
        <v>18</v>
      </c>
      <c r="F81" s="12">
        <v>2</v>
      </c>
      <c r="G81" s="12">
        <v>7</v>
      </c>
      <c r="H81" s="13">
        <f t="shared" si="10"/>
        <v>2.5446959999999998E-2</v>
      </c>
      <c r="I81" s="14">
        <f t="shared" si="11"/>
        <v>3.5625743999999994E-2</v>
      </c>
      <c r="J81" s="14">
        <f t="shared" si="12"/>
        <v>0.12469010399999998</v>
      </c>
      <c r="K81" s="1"/>
    </row>
    <row r="82" spans="1:11" ht="14.25" customHeight="1" x14ac:dyDescent="0.3">
      <c r="A82" s="12">
        <v>79</v>
      </c>
      <c r="B82" s="11" t="s">
        <v>18</v>
      </c>
      <c r="C82" s="11" t="s">
        <v>19</v>
      </c>
      <c r="D82" s="15" t="s">
        <v>306</v>
      </c>
      <c r="E82" s="12">
        <v>40</v>
      </c>
      <c r="F82" s="12">
        <v>2</v>
      </c>
      <c r="G82" s="12">
        <v>10</v>
      </c>
      <c r="H82" s="13">
        <f t="shared" si="10"/>
        <v>0.12566400000000003</v>
      </c>
      <c r="I82" s="14">
        <f t="shared" si="11"/>
        <v>0.17592959999999999</v>
      </c>
      <c r="J82" s="14">
        <f t="shared" si="12"/>
        <v>0.87964799999999987</v>
      </c>
      <c r="K82" s="1"/>
    </row>
    <row r="83" spans="1:11" ht="14.25" customHeight="1" x14ac:dyDescent="0.3">
      <c r="A83" s="12">
        <v>80</v>
      </c>
      <c r="B83" s="11" t="s">
        <v>18</v>
      </c>
      <c r="C83" s="11" t="s">
        <v>19</v>
      </c>
      <c r="D83" s="15" t="s">
        <v>306</v>
      </c>
      <c r="E83" s="12">
        <v>53</v>
      </c>
      <c r="F83" s="12">
        <v>3</v>
      </c>
      <c r="G83" s="12">
        <v>8</v>
      </c>
      <c r="H83" s="13">
        <f t="shared" si="10"/>
        <v>0.22061886000000003</v>
      </c>
      <c r="I83" s="14">
        <f t="shared" si="11"/>
        <v>0.46329960599999997</v>
      </c>
      <c r="J83" s="14">
        <f t="shared" si="12"/>
        <v>1.2354656159999999</v>
      </c>
      <c r="K83" s="1"/>
    </row>
    <row r="84" spans="1:11" ht="14.25" customHeight="1" x14ac:dyDescent="0.3">
      <c r="A84" s="12">
        <v>81</v>
      </c>
      <c r="B84" s="11" t="s">
        <v>17</v>
      </c>
      <c r="C84" s="11" t="s">
        <v>299</v>
      </c>
      <c r="D84" s="11" t="s">
        <v>305</v>
      </c>
      <c r="E84" s="12">
        <v>15</v>
      </c>
      <c r="F84" s="12">
        <v>2</v>
      </c>
      <c r="G84" s="12">
        <v>6</v>
      </c>
      <c r="H84" s="13">
        <f t="shared" si="10"/>
        <v>1.76715E-2</v>
      </c>
      <c r="I84" s="14">
        <f t="shared" si="11"/>
        <v>2.4740099999999998E-2</v>
      </c>
      <c r="J84" s="14">
        <f t="shared" si="12"/>
        <v>7.4220299999999989E-2</v>
      </c>
      <c r="K84" s="1"/>
    </row>
    <row r="85" spans="1:11" ht="14.25" customHeight="1" x14ac:dyDescent="0.3">
      <c r="A85" s="12">
        <v>82</v>
      </c>
      <c r="B85" s="11" t="s">
        <v>17</v>
      </c>
      <c r="C85" s="11" t="s">
        <v>299</v>
      </c>
      <c r="D85" s="11" t="s">
        <v>305</v>
      </c>
      <c r="E85" s="12">
        <v>15</v>
      </c>
      <c r="F85" s="12">
        <v>4</v>
      </c>
      <c r="G85" s="12">
        <v>7</v>
      </c>
      <c r="H85" s="13">
        <f t="shared" si="10"/>
        <v>1.76715E-2</v>
      </c>
      <c r="I85" s="14">
        <f t="shared" si="11"/>
        <v>4.9480199999999995E-2</v>
      </c>
      <c r="J85" s="14">
        <f t="shared" si="12"/>
        <v>8.6590349999999983E-2</v>
      </c>
      <c r="K85" s="1"/>
    </row>
    <row r="86" spans="1:11" ht="14.25" customHeight="1" x14ac:dyDescent="0.3">
      <c r="A86" s="12">
        <v>83</v>
      </c>
      <c r="B86" s="11" t="s">
        <v>18</v>
      </c>
      <c r="C86" s="11" t="s">
        <v>19</v>
      </c>
      <c r="D86" s="15" t="s">
        <v>306</v>
      </c>
      <c r="E86" s="12">
        <v>18</v>
      </c>
      <c r="F86" s="12">
        <v>6</v>
      </c>
      <c r="G86" s="12">
        <v>10</v>
      </c>
      <c r="H86" s="13">
        <f t="shared" si="10"/>
        <v>2.5446959999999998E-2</v>
      </c>
      <c r="I86" s="14">
        <f t="shared" si="11"/>
        <v>0.10687723199999999</v>
      </c>
      <c r="J86" s="14">
        <f t="shared" si="12"/>
        <v>0.17812871999999996</v>
      </c>
      <c r="K86" s="1"/>
    </row>
    <row r="87" spans="1:11" ht="14.25" customHeight="1" x14ac:dyDescent="0.3">
      <c r="A87" s="12">
        <v>84</v>
      </c>
      <c r="B87" s="11" t="s">
        <v>18</v>
      </c>
      <c r="C87" s="11" t="s">
        <v>19</v>
      </c>
      <c r="D87" s="15" t="s">
        <v>306</v>
      </c>
      <c r="E87" s="12">
        <v>10</v>
      </c>
      <c r="F87" s="12">
        <v>4</v>
      </c>
      <c r="G87" s="12">
        <v>7</v>
      </c>
      <c r="H87" s="13">
        <f t="shared" si="10"/>
        <v>7.8540000000000016E-3</v>
      </c>
      <c r="I87" s="14">
        <f t="shared" si="11"/>
        <v>2.1991199999999999E-2</v>
      </c>
      <c r="J87" s="14">
        <f t="shared" si="12"/>
        <v>3.8484599999999994E-2</v>
      </c>
      <c r="K87" s="1"/>
    </row>
    <row r="88" spans="1:11" ht="14.25" customHeight="1" x14ac:dyDescent="0.3">
      <c r="A88" s="12">
        <v>85</v>
      </c>
      <c r="B88" s="11" t="s">
        <v>17</v>
      </c>
      <c r="C88" s="11" t="s">
        <v>299</v>
      </c>
      <c r="D88" s="11" t="s">
        <v>305</v>
      </c>
      <c r="E88" s="12">
        <v>20</v>
      </c>
      <c r="F88" s="12">
        <v>3</v>
      </c>
      <c r="G88" s="12">
        <v>7</v>
      </c>
      <c r="H88" s="13">
        <f t="shared" si="10"/>
        <v>3.1416000000000006E-2</v>
      </c>
      <c r="I88" s="14">
        <f t="shared" si="11"/>
        <v>6.5973599999999993E-2</v>
      </c>
      <c r="J88" s="14">
        <f t="shared" si="12"/>
        <v>0.15393839999999998</v>
      </c>
      <c r="K88" s="1"/>
    </row>
    <row r="89" spans="1:11" ht="14.25" customHeight="1" x14ac:dyDescent="0.3">
      <c r="A89" s="12">
        <v>86</v>
      </c>
      <c r="B89" s="11" t="s">
        <v>17</v>
      </c>
      <c r="C89" s="11" t="s">
        <v>299</v>
      </c>
      <c r="D89" s="11" t="s">
        <v>305</v>
      </c>
      <c r="E89" s="12">
        <v>10</v>
      </c>
      <c r="F89" s="12">
        <v>5</v>
      </c>
      <c r="G89" s="12">
        <v>8</v>
      </c>
      <c r="H89" s="13">
        <f t="shared" si="10"/>
        <v>7.8540000000000016E-3</v>
      </c>
      <c r="I89" s="14">
        <f t="shared" si="11"/>
        <v>2.7488999999999996E-2</v>
      </c>
      <c r="J89" s="14">
        <f t="shared" si="12"/>
        <v>4.3982399999999998E-2</v>
      </c>
      <c r="K89" s="1"/>
    </row>
    <row r="90" spans="1:11" ht="14.25" customHeight="1" x14ac:dyDescent="0.3">
      <c r="A90" s="12">
        <v>87</v>
      </c>
      <c r="B90" s="11" t="s">
        <v>18</v>
      </c>
      <c r="C90" s="11" t="s">
        <v>19</v>
      </c>
      <c r="D90" s="15" t="s">
        <v>306</v>
      </c>
      <c r="E90" s="12">
        <v>19</v>
      </c>
      <c r="F90" s="12">
        <v>4</v>
      </c>
      <c r="G90" s="12">
        <v>7</v>
      </c>
      <c r="H90" s="13">
        <f t="shared" si="10"/>
        <v>2.835294E-2</v>
      </c>
      <c r="I90" s="14">
        <f t="shared" si="11"/>
        <v>7.9388231999999989E-2</v>
      </c>
      <c r="J90" s="14">
        <f t="shared" si="12"/>
        <v>0.13892940600000001</v>
      </c>
      <c r="K90" s="1"/>
    </row>
    <row r="91" spans="1:11" ht="14.25" customHeight="1" x14ac:dyDescent="0.3">
      <c r="A91" s="12">
        <v>88</v>
      </c>
      <c r="B91" s="11" t="s">
        <v>17</v>
      </c>
      <c r="C91" s="11" t="s">
        <v>299</v>
      </c>
      <c r="D91" s="11" t="s">
        <v>305</v>
      </c>
      <c r="E91" s="12">
        <v>10</v>
      </c>
      <c r="F91" s="12">
        <v>1.5</v>
      </c>
      <c r="G91" s="12">
        <v>4</v>
      </c>
      <c r="H91" s="13">
        <f t="shared" si="10"/>
        <v>7.8540000000000016E-3</v>
      </c>
      <c r="I91" s="14">
        <f t="shared" si="11"/>
        <v>8.2466999999999992E-3</v>
      </c>
      <c r="J91" s="14">
        <f t="shared" si="12"/>
        <v>2.1991199999999999E-2</v>
      </c>
      <c r="K91" s="1"/>
    </row>
    <row r="92" spans="1:11" ht="14.25" customHeight="1" x14ac:dyDescent="0.3">
      <c r="A92" s="12">
        <v>89</v>
      </c>
      <c r="B92" s="11" t="s">
        <v>17</v>
      </c>
      <c r="C92" s="11" t="s">
        <v>299</v>
      </c>
      <c r="D92" s="11" t="s">
        <v>305</v>
      </c>
      <c r="E92" s="12">
        <v>12</v>
      </c>
      <c r="F92" s="12">
        <v>2</v>
      </c>
      <c r="G92" s="12">
        <v>3</v>
      </c>
      <c r="H92" s="13">
        <f t="shared" si="10"/>
        <v>1.130976E-2</v>
      </c>
      <c r="I92" s="14">
        <f t="shared" si="11"/>
        <v>1.5833664000000001E-2</v>
      </c>
      <c r="J92" s="14">
        <f t="shared" si="12"/>
        <v>2.3750495999999999E-2</v>
      </c>
      <c r="K92" s="1"/>
    </row>
    <row r="93" spans="1:11" ht="14.25" customHeight="1" x14ac:dyDescent="0.3">
      <c r="A93" s="12">
        <v>90</v>
      </c>
      <c r="B93" s="11" t="s">
        <v>18</v>
      </c>
      <c r="C93" s="11" t="s">
        <v>19</v>
      </c>
      <c r="D93" s="15" t="s">
        <v>306</v>
      </c>
      <c r="E93" s="12">
        <v>20</v>
      </c>
      <c r="F93" s="12">
        <v>3</v>
      </c>
      <c r="G93" s="12">
        <v>8</v>
      </c>
      <c r="H93" s="13">
        <f t="shared" si="10"/>
        <v>3.1416000000000006E-2</v>
      </c>
      <c r="I93" s="14">
        <f t="shared" si="11"/>
        <v>6.5973599999999993E-2</v>
      </c>
      <c r="J93" s="14">
        <f t="shared" si="12"/>
        <v>0.17592959999999999</v>
      </c>
      <c r="K93" s="1"/>
    </row>
    <row r="94" spans="1:11" ht="14.25" customHeight="1" x14ac:dyDescent="0.3">
      <c r="A94" s="12">
        <v>91</v>
      </c>
      <c r="B94" s="11" t="s">
        <v>18</v>
      </c>
      <c r="C94" s="11" t="s">
        <v>19</v>
      </c>
      <c r="D94" s="15" t="s">
        <v>306</v>
      </c>
      <c r="E94" s="12">
        <v>10</v>
      </c>
      <c r="F94" s="12">
        <v>2</v>
      </c>
      <c r="G94" s="12">
        <v>6</v>
      </c>
      <c r="H94" s="13">
        <f t="shared" si="10"/>
        <v>7.8540000000000016E-3</v>
      </c>
      <c r="I94" s="14">
        <f t="shared" si="11"/>
        <v>1.0995599999999999E-2</v>
      </c>
      <c r="J94" s="14">
        <f t="shared" si="12"/>
        <v>3.2986799999999997E-2</v>
      </c>
      <c r="K94" s="1"/>
    </row>
    <row r="95" spans="1:11" ht="14.25" customHeight="1" x14ac:dyDescent="0.3">
      <c r="A95" s="12">
        <v>92</v>
      </c>
      <c r="B95" s="11" t="s">
        <v>17</v>
      </c>
      <c r="C95" s="11" t="s">
        <v>299</v>
      </c>
      <c r="D95" s="11" t="s">
        <v>305</v>
      </c>
      <c r="E95" s="12">
        <v>10</v>
      </c>
      <c r="F95" s="12">
        <v>1.5</v>
      </c>
      <c r="G95" s="12">
        <v>5</v>
      </c>
      <c r="H95" s="13">
        <f t="shared" si="10"/>
        <v>7.8540000000000016E-3</v>
      </c>
      <c r="I95" s="14">
        <f t="shared" si="11"/>
        <v>8.2466999999999992E-3</v>
      </c>
      <c r="J95" s="14">
        <f t="shared" si="12"/>
        <v>2.7488999999999996E-2</v>
      </c>
      <c r="K95" s="1"/>
    </row>
    <row r="96" spans="1:11" ht="14.25" customHeight="1" x14ac:dyDescent="0.3">
      <c r="A96" s="12">
        <v>93</v>
      </c>
      <c r="B96" s="11" t="s">
        <v>17</v>
      </c>
      <c r="C96" s="11" t="s">
        <v>299</v>
      </c>
      <c r="D96" s="11" t="s">
        <v>305</v>
      </c>
      <c r="E96" s="12">
        <v>17</v>
      </c>
      <c r="F96" s="12">
        <v>3</v>
      </c>
      <c r="G96" s="12">
        <v>6</v>
      </c>
      <c r="H96" s="13">
        <f t="shared" si="10"/>
        <v>2.2698060000000003E-2</v>
      </c>
      <c r="I96" s="14">
        <f t="shared" si="11"/>
        <v>4.7665925999999997E-2</v>
      </c>
      <c r="J96" s="14">
        <f t="shared" si="12"/>
        <v>9.5331851999999995E-2</v>
      </c>
      <c r="K96" s="1"/>
    </row>
    <row r="97" spans="1:11" ht="14.25" customHeight="1" x14ac:dyDescent="0.3">
      <c r="A97" s="12">
        <v>94</v>
      </c>
      <c r="B97" s="11" t="s">
        <v>17</v>
      </c>
      <c r="C97" s="11" t="s">
        <v>299</v>
      </c>
      <c r="D97" s="11" t="s">
        <v>305</v>
      </c>
      <c r="E97" s="12">
        <v>18</v>
      </c>
      <c r="F97" s="12">
        <v>4</v>
      </c>
      <c r="G97" s="12">
        <v>5</v>
      </c>
      <c r="H97" s="13">
        <f t="shared" si="10"/>
        <v>2.5446959999999998E-2</v>
      </c>
      <c r="I97" s="14">
        <f t="shared" si="11"/>
        <v>7.1251487999999988E-2</v>
      </c>
      <c r="J97" s="14">
        <f t="shared" si="12"/>
        <v>8.9064359999999981E-2</v>
      </c>
      <c r="K97" s="1"/>
    </row>
    <row r="98" spans="1:11" ht="14.25" customHeight="1" x14ac:dyDescent="0.3">
      <c r="A98" s="12">
        <v>95</v>
      </c>
      <c r="B98" s="11" t="s">
        <v>8</v>
      </c>
      <c r="C98" s="11" t="s">
        <v>9</v>
      </c>
      <c r="D98" s="11" t="s">
        <v>49</v>
      </c>
      <c r="E98" s="12">
        <v>40</v>
      </c>
      <c r="F98" s="12">
        <v>8</v>
      </c>
      <c r="G98" s="12">
        <v>15</v>
      </c>
      <c r="H98" s="13">
        <f t="shared" si="10"/>
        <v>0.12566400000000003</v>
      </c>
      <c r="I98" s="14">
        <f t="shared" si="11"/>
        <v>0.70371839999999997</v>
      </c>
      <c r="J98" s="14">
        <f t="shared" si="12"/>
        <v>1.319472</v>
      </c>
      <c r="K98" s="1"/>
    </row>
    <row r="99" spans="1:11" ht="14.25" customHeight="1" x14ac:dyDescent="0.3">
      <c r="A99" s="12">
        <v>96</v>
      </c>
      <c r="B99" s="11" t="s">
        <v>17</v>
      </c>
      <c r="C99" s="11" t="s">
        <v>299</v>
      </c>
      <c r="D99" s="11" t="s">
        <v>305</v>
      </c>
      <c r="E99" s="12">
        <v>15</v>
      </c>
      <c r="F99" s="12">
        <v>2.5</v>
      </c>
      <c r="G99" s="12">
        <v>8</v>
      </c>
      <c r="H99" s="13">
        <f t="shared" si="10"/>
        <v>1.76715E-2</v>
      </c>
      <c r="I99" s="14">
        <f t="shared" si="11"/>
        <v>3.0925125000000001E-2</v>
      </c>
      <c r="J99" s="14">
        <f t="shared" si="12"/>
        <v>9.896039999999999E-2</v>
      </c>
      <c r="K99" s="1"/>
    </row>
    <row r="100" spans="1:11" ht="14.25" customHeight="1" x14ac:dyDescent="0.3">
      <c r="A100" s="12">
        <v>97</v>
      </c>
      <c r="B100" s="11" t="s">
        <v>36</v>
      </c>
      <c r="C100" s="11" t="s">
        <v>37</v>
      </c>
      <c r="D100" s="11" t="s">
        <v>50</v>
      </c>
      <c r="E100" s="12">
        <v>10</v>
      </c>
      <c r="F100" s="12">
        <v>1</v>
      </c>
      <c r="G100" s="12">
        <v>7</v>
      </c>
      <c r="H100" s="13">
        <f t="shared" si="10"/>
        <v>7.8540000000000016E-3</v>
      </c>
      <c r="I100" s="14">
        <f t="shared" si="11"/>
        <v>5.4977999999999997E-3</v>
      </c>
      <c r="J100" s="14">
        <f t="shared" si="12"/>
        <v>3.8484599999999994E-2</v>
      </c>
      <c r="K100" s="1"/>
    </row>
    <row r="101" spans="1:11" ht="14.25" customHeight="1" x14ac:dyDescent="0.3">
      <c r="A101" s="12">
        <v>98</v>
      </c>
      <c r="B101" s="11" t="s">
        <v>18</v>
      </c>
      <c r="C101" s="11" t="s">
        <v>19</v>
      </c>
      <c r="D101" s="15" t="s">
        <v>306</v>
      </c>
      <c r="E101" s="12">
        <v>22</v>
      </c>
      <c r="F101" s="12">
        <v>6</v>
      </c>
      <c r="G101" s="12">
        <v>15</v>
      </c>
      <c r="H101" s="13">
        <f t="shared" si="10"/>
        <v>3.8013359999999996E-2</v>
      </c>
      <c r="I101" s="14">
        <f t="shared" si="11"/>
        <v>0.15965611200000002</v>
      </c>
      <c r="J101" s="14">
        <f t="shared" si="12"/>
        <v>0.39914028000000001</v>
      </c>
      <c r="K101" s="1"/>
    </row>
    <row r="102" spans="1:11" ht="14.25" customHeight="1" x14ac:dyDescent="0.3">
      <c r="A102" s="12">
        <v>99</v>
      </c>
      <c r="B102" s="11" t="s">
        <v>18</v>
      </c>
      <c r="C102" s="11" t="s">
        <v>19</v>
      </c>
      <c r="D102" s="15" t="s">
        <v>306</v>
      </c>
      <c r="E102" s="12">
        <v>35</v>
      </c>
      <c r="F102" s="12">
        <v>7</v>
      </c>
      <c r="G102" s="12">
        <v>15</v>
      </c>
      <c r="H102" s="13">
        <f t="shared" si="10"/>
        <v>9.6211499999999991E-2</v>
      </c>
      <c r="I102" s="14">
        <f t="shared" si="11"/>
        <v>0.47143635</v>
      </c>
      <c r="J102" s="14">
        <f t="shared" si="12"/>
        <v>1.01022075</v>
      </c>
      <c r="K102" s="1"/>
    </row>
    <row r="103" spans="1:11" ht="14.25" customHeight="1" x14ac:dyDescent="0.3">
      <c r="A103" s="12">
        <v>100</v>
      </c>
      <c r="B103" s="11" t="s">
        <v>17</v>
      </c>
      <c r="C103" s="11" t="s">
        <v>299</v>
      </c>
      <c r="D103" s="11" t="s">
        <v>305</v>
      </c>
      <c r="E103" s="12">
        <v>20</v>
      </c>
      <c r="F103" s="12">
        <v>2.5</v>
      </c>
      <c r="G103" s="12">
        <v>7</v>
      </c>
      <c r="H103" s="13">
        <f t="shared" si="10"/>
        <v>3.1416000000000006E-2</v>
      </c>
      <c r="I103" s="14">
        <f t="shared" si="11"/>
        <v>5.4977999999999992E-2</v>
      </c>
      <c r="J103" s="14">
        <f t="shared" si="12"/>
        <v>0.15393839999999998</v>
      </c>
      <c r="K103" s="1"/>
    </row>
    <row r="104" spans="1:11" ht="14.25" customHeight="1" x14ac:dyDescent="0.3">
      <c r="A104" s="12">
        <v>101</v>
      </c>
      <c r="B104" s="11" t="s">
        <v>17</v>
      </c>
      <c r="C104" s="11" t="s">
        <v>299</v>
      </c>
      <c r="D104" s="11" t="s">
        <v>305</v>
      </c>
      <c r="E104" s="12">
        <v>25</v>
      </c>
      <c r="F104" s="12">
        <v>3</v>
      </c>
      <c r="G104" s="12">
        <v>8</v>
      </c>
      <c r="H104" s="13">
        <f t="shared" si="10"/>
        <v>4.9087499999999999E-2</v>
      </c>
      <c r="I104" s="14">
        <f t="shared" si="11"/>
        <v>0.10308374999999999</v>
      </c>
      <c r="J104" s="14">
        <f t="shared" si="12"/>
        <v>0.27488999999999997</v>
      </c>
      <c r="K104" s="1"/>
    </row>
    <row r="105" spans="1:11" ht="14.25" customHeight="1" x14ac:dyDescent="0.3">
      <c r="A105" s="12">
        <v>102</v>
      </c>
      <c r="B105" s="11" t="s">
        <v>8</v>
      </c>
      <c r="C105" s="11" t="s">
        <v>9</v>
      </c>
      <c r="D105" s="11" t="s">
        <v>51</v>
      </c>
      <c r="E105" s="12">
        <v>17</v>
      </c>
      <c r="F105" s="12">
        <v>6</v>
      </c>
      <c r="G105" s="12">
        <v>12</v>
      </c>
      <c r="H105" s="13">
        <f t="shared" si="10"/>
        <v>2.2698060000000003E-2</v>
      </c>
      <c r="I105" s="14">
        <f t="shared" si="11"/>
        <v>9.5331851999999995E-2</v>
      </c>
      <c r="J105" s="14">
        <f t="shared" si="12"/>
        <v>0.19066370399999999</v>
      </c>
      <c r="K105" s="1"/>
    </row>
    <row r="106" spans="1:11" ht="14.25" customHeight="1" x14ac:dyDescent="0.3">
      <c r="A106" s="12">
        <v>103</v>
      </c>
      <c r="B106" s="11" t="s">
        <v>8</v>
      </c>
      <c r="C106" s="11" t="s">
        <v>9</v>
      </c>
      <c r="D106" s="11" t="s">
        <v>52</v>
      </c>
      <c r="E106" s="12">
        <v>18</v>
      </c>
      <c r="F106" s="12">
        <v>7</v>
      </c>
      <c r="G106" s="12">
        <v>12</v>
      </c>
      <c r="H106" s="13">
        <f t="shared" si="10"/>
        <v>2.5446959999999998E-2</v>
      </c>
      <c r="I106" s="14">
        <f t="shared" si="11"/>
        <v>0.12469010399999998</v>
      </c>
      <c r="J106" s="14">
        <f t="shared" si="12"/>
        <v>0.21375446399999998</v>
      </c>
      <c r="K106" s="1"/>
    </row>
    <row r="107" spans="1:11" ht="14.25" customHeight="1" x14ac:dyDescent="0.3">
      <c r="A107" s="12">
        <v>104</v>
      </c>
      <c r="B107" s="11" t="s">
        <v>8</v>
      </c>
      <c r="C107" s="11" t="s">
        <v>9</v>
      </c>
      <c r="D107" s="11" t="s">
        <v>53</v>
      </c>
      <c r="E107" s="12">
        <v>25</v>
      </c>
      <c r="F107" s="12">
        <v>7</v>
      </c>
      <c r="G107" s="12">
        <v>13</v>
      </c>
      <c r="H107" s="13">
        <f t="shared" si="10"/>
        <v>4.9087499999999999E-2</v>
      </c>
      <c r="I107" s="14">
        <f t="shared" si="11"/>
        <v>0.24052874999999999</v>
      </c>
      <c r="J107" s="14">
        <f t="shared" si="12"/>
        <v>0.44669624999999996</v>
      </c>
      <c r="K107" s="1"/>
    </row>
    <row r="108" spans="1:11" ht="14.25" customHeight="1" x14ac:dyDescent="0.3">
      <c r="A108" s="12">
        <v>105</v>
      </c>
      <c r="B108" s="11" t="s">
        <v>8</v>
      </c>
      <c r="C108" s="11" t="s">
        <v>9</v>
      </c>
      <c r="D108" s="11" t="s">
        <v>54</v>
      </c>
      <c r="E108" s="12">
        <v>25</v>
      </c>
      <c r="F108" s="12">
        <v>5</v>
      </c>
      <c r="G108" s="12">
        <v>13</v>
      </c>
      <c r="H108" s="13">
        <f t="shared" si="10"/>
        <v>4.9087499999999999E-2</v>
      </c>
      <c r="I108" s="14">
        <f t="shared" si="11"/>
        <v>0.17180624999999999</v>
      </c>
      <c r="J108" s="14">
        <f t="shared" si="12"/>
        <v>0.44669624999999996</v>
      </c>
      <c r="K108" s="1"/>
    </row>
    <row r="109" spans="1:11" ht="14.25" customHeight="1" x14ac:dyDescent="0.3">
      <c r="A109" s="12">
        <v>106</v>
      </c>
      <c r="B109" s="11" t="s">
        <v>8</v>
      </c>
      <c r="C109" s="11" t="s">
        <v>9</v>
      </c>
      <c r="D109" s="11" t="s">
        <v>55</v>
      </c>
      <c r="E109" s="12">
        <v>30</v>
      </c>
      <c r="F109" s="12">
        <v>5</v>
      </c>
      <c r="G109" s="12">
        <v>16</v>
      </c>
      <c r="H109" s="13">
        <f t="shared" si="10"/>
        <v>7.0685999999999999E-2</v>
      </c>
      <c r="I109" s="14">
        <f t="shared" si="11"/>
        <v>0.24740100000000001</v>
      </c>
      <c r="J109" s="14">
        <f t="shared" si="12"/>
        <v>0.79168319999999992</v>
      </c>
      <c r="K109" s="1"/>
    </row>
    <row r="110" spans="1:11" ht="14.25" customHeight="1" x14ac:dyDescent="0.3">
      <c r="A110" s="12">
        <v>107</v>
      </c>
      <c r="B110" s="11" t="s">
        <v>14</v>
      </c>
      <c r="C110" s="11" t="s">
        <v>15</v>
      </c>
      <c r="D110" s="11" t="s">
        <v>56</v>
      </c>
      <c r="E110" s="12">
        <v>10</v>
      </c>
      <c r="F110" s="12">
        <v>1</v>
      </c>
      <c r="G110" s="12">
        <v>6</v>
      </c>
      <c r="H110" s="13">
        <f t="shared" si="10"/>
        <v>7.8540000000000016E-3</v>
      </c>
      <c r="I110" s="14">
        <f t="shared" si="11"/>
        <v>5.4977999999999997E-3</v>
      </c>
      <c r="J110" s="14">
        <f t="shared" si="12"/>
        <v>3.2986799999999997E-2</v>
      </c>
      <c r="K110" s="1"/>
    </row>
    <row r="111" spans="1:11" ht="14.25" customHeight="1" x14ac:dyDescent="0.3">
      <c r="A111" s="12">
        <v>108</v>
      </c>
      <c r="B111" s="11" t="s">
        <v>18</v>
      </c>
      <c r="C111" s="11" t="s">
        <v>19</v>
      </c>
      <c r="D111" s="15" t="s">
        <v>306</v>
      </c>
      <c r="E111" s="12">
        <v>35</v>
      </c>
      <c r="F111" s="12">
        <v>10</v>
      </c>
      <c r="G111" s="12">
        <v>15</v>
      </c>
      <c r="H111" s="13">
        <f t="shared" si="10"/>
        <v>9.6211499999999991E-2</v>
      </c>
      <c r="I111" s="14">
        <f t="shared" si="11"/>
        <v>0.67348050000000004</v>
      </c>
      <c r="J111" s="14">
        <f t="shared" si="12"/>
        <v>1.01022075</v>
      </c>
      <c r="K111" s="1"/>
    </row>
    <row r="112" spans="1:11" ht="14.25" customHeight="1" x14ac:dyDescent="0.3">
      <c r="A112" s="12">
        <v>109</v>
      </c>
      <c r="B112" s="11" t="s">
        <v>18</v>
      </c>
      <c r="C112" s="11" t="s">
        <v>19</v>
      </c>
      <c r="D112" s="15" t="s">
        <v>306</v>
      </c>
      <c r="E112" s="12">
        <v>12</v>
      </c>
      <c r="F112" s="12">
        <v>2</v>
      </c>
      <c r="G112" s="12">
        <v>8</v>
      </c>
      <c r="H112" s="13">
        <f t="shared" si="10"/>
        <v>1.130976E-2</v>
      </c>
      <c r="I112" s="14">
        <f t="shared" si="11"/>
        <v>1.5833664000000001E-2</v>
      </c>
      <c r="J112" s="14">
        <f t="shared" si="12"/>
        <v>6.3334656000000003E-2</v>
      </c>
      <c r="K112" s="1"/>
    </row>
    <row r="113" spans="1:11" ht="14.25" customHeight="1" x14ac:dyDescent="0.3">
      <c r="A113" s="12">
        <v>110</v>
      </c>
      <c r="B113" s="11" t="s">
        <v>8</v>
      </c>
      <c r="C113" s="11" t="s">
        <v>9</v>
      </c>
      <c r="D113" s="11" t="s">
        <v>57</v>
      </c>
      <c r="E113" s="12">
        <v>18</v>
      </c>
      <c r="F113" s="12">
        <v>4</v>
      </c>
      <c r="G113" s="12">
        <v>9</v>
      </c>
      <c r="H113" s="13">
        <f t="shared" si="10"/>
        <v>2.5446959999999998E-2</v>
      </c>
      <c r="I113" s="14">
        <f t="shared" si="11"/>
        <v>7.1251487999999988E-2</v>
      </c>
      <c r="J113" s="14">
        <f t="shared" si="12"/>
        <v>0.16031584799999998</v>
      </c>
      <c r="K113" s="1"/>
    </row>
    <row r="114" spans="1:11" ht="14.25" customHeight="1" x14ac:dyDescent="0.3">
      <c r="A114" s="12">
        <v>111</v>
      </c>
      <c r="B114" s="11" t="s">
        <v>14</v>
      </c>
      <c r="C114" s="11" t="s">
        <v>15</v>
      </c>
      <c r="D114" s="11" t="s">
        <v>58</v>
      </c>
      <c r="E114" s="12">
        <v>11</v>
      </c>
      <c r="F114" s="12">
        <v>6</v>
      </c>
      <c r="G114" s="12">
        <v>8</v>
      </c>
      <c r="H114" s="13">
        <f t="shared" si="10"/>
        <v>9.503339999999999E-3</v>
      </c>
      <c r="I114" s="14">
        <f t="shared" si="11"/>
        <v>3.9914028000000004E-2</v>
      </c>
      <c r="J114" s="14">
        <f t="shared" si="12"/>
        <v>5.3218703999999999E-2</v>
      </c>
      <c r="K114" s="1"/>
    </row>
    <row r="115" spans="1:11" ht="14.25" customHeight="1" x14ac:dyDescent="0.3">
      <c r="A115" s="12">
        <v>112</v>
      </c>
      <c r="B115" s="11" t="s">
        <v>18</v>
      </c>
      <c r="C115" s="11" t="s">
        <v>19</v>
      </c>
      <c r="D115" s="15" t="s">
        <v>306</v>
      </c>
      <c r="E115" s="12">
        <v>20</v>
      </c>
      <c r="F115" s="12">
        <v>7</v>
      </c>
      <c r="G115" s="12">
        <v>9</v>
      </c>
      <c r="H115" s="13">
        <f t="shared" si="10"/>
        <v>3.1416000000000006E-2</v>
      </c>
      <c r="I115" s="14">
        <f t="shared" si="11"/>
        <v>0.15393839999999998</v>
      </c>
      <c r="J115" s="14">
        <f t="shared" si="12"/>
        <v>0.19792079999999998</v>
      </c>
      <c r="K115" s="1"/>
    </row>
    <row r="116" spans="1:11" ht="14.25" customHeight="1" x14ac:dyDescent="0.3">
      <c r="A116" s="12">
        <v>113</v>
      </c>
      <c r="B116" s="11" t="s">
        <v>17</v>
      </c>
      <c r="C116" s="11" t="s">
        <v>299</v>
      </c>
      <c r="D116" s="11" t="s">
        <v>305</v>
      </c>
      <c r="E116" s="12">
        <v>18</v>
      </c>
      <c r="F116" s="12">
        <v>6</v>
      </c>
      <c r="G116" s="12">
        <v>9</v>
      </c>
      <c r="H116" s="13">
        <f t="shared" si="10"/>
        <v>2.5446959999999998E-2</v>
      </c>
      <c r="I116" s="14">
        <f t="shared" si="11"/>
        <v>0.10687723199999999</v>
      </c>
      <c r="J116" s="14">
        <f t="shared" si="12"/>
        <v>0.16031584799999998</v>
      </c>
      <c r="K116" s="1"/>
    </row>
    <row r="117" spans="1:11" ht="14.25" customHeight="1" x14ac:dyDescent="0.3">
      <c r="A117" s="12">
        <v>114</v>
      </c>
      <c r="B117" s="11" t="s">
        <v>17</v>
      </c>
      <c r="C117" s="11" t="s">
        <v>299</v>
      </c>
      <c r="D117" s="11" t="s">
        <v>305</v>
      </c>
      <c r="E117" s="12">
        <v>11</v>
      </c>
      <c r="F117" s="12">
        <v>0.5</v>
      </c>
      <c r="G117" s="12">
        <v>2</v>
      </c>
      <c r="H117" s="13">
        <f t="shared" si="10"/>
        <v>9.503339999999999E-3</v>
      </c>
      <c r="I117" s="14">
        <f t="shared" si="11"/>
        <v>3.3261689999999999E-3</v>
      </c>
      <c r="J117" s="14">
        <f t="shared" si="12"/>
        <v>1.3304676E-2</v>
      </c>
      <c r="K117" s="1"/>
    </row>
    <row r="118" spans="1:11" ht="14.25" customHeight="1" x14ac:dyDescent="0.3">
      <c r="A118" s="12">
        <v>115</v>
      </c>
      <c r="B118" s="11" t="s">
        <v>14</v>
      </c>
      <c r="C118" s="11" t="s">
        <v>15</v>
      </c>
      <c r="D118" s="11" t="s">
        <v>59</v>
      </c>
      <c r="E118" s="12">
        <v>11</v>
      </c>
      <c r="F118" s="12">
        <v>2</v>
      </c>
      <c r="G118" s="12">
        <v>6</v>
      </c>
      <c r="H118" s="13">
        <f t="shared" si="10"/>
        <v>9.503339999999999E-3</v>
      </c>
      <c r="I118" s="14">
        <f t="shared" si="11"/>
        <v>1.3304676E-2</v>
      </c>
      <c r="J118" s="14">
        <f t="shared" si="12"/>
        <v>3.9914028000000004E-2</v>
      </c>
      <c r="K118" s="1"/>
    </row>
    <row r="119" spans="1:11" ht="14.25" customHeight="1" x14ac:dyDescent="0.3">
      <c r="A119" s="12">
        <v>116</v>
      </c>
      <c r="B119" s="11" t="s">
        <v>18</v>
      </c>
      <c r="C119" s="11" t="s">
        <v>19</v>
      </c>
      <c r="D119" s="15" t="s">
        <v>306</v>
      </c>
      <c r="E119" s="12">
        <v>22</v>
      </c>
      <c r="F119" s="12">
        <v>5</v>
      </c>
      <c r="G119" s="12">
        <v>11</v>
      </c>
      <c r="H119" s="13">
        <f t="shared" si="10"/>
        <v>3.8013359999999996E-2</v>
      </c>
      <c r="I119" s="14">
        <f t="shared" si="11"/>
        <v>0.13304675999999999</v>
      </c>
      <c r="J119" s="14">
        <f t="shared" si="12"/>
        <v>0.292702872</v>
      </c>
      <c r="K119" s="1"/>
    </row>
    <row r="120" spans="1:11" ht="14.25" customHeight="1" x14ac:dyDescent="0.3">
      <c r="A120" s="12">
        <v>117</v>
      </c>
      <c r="B120" s="11" t="s">
        <v>12</v>
      </c>
      <c r="C120" s="11" t="s">
        <v>13</v>
      </c>
      <c r="D120" s="15" t="s">
        <v>298</v>
      </c>
      <c r="E120" s="12">
        <v>18</v>
      </c>
      <c r="F120" s="12">
        <v>4</v>
      </c>
      <c r="G120" s="12">
        <v>7</v>
      </c>
      <c r="H120" s="13">
        <f t="shared" si="10"/>
        <v>2.5446959999999998E-2</v>
      </c>
      <c r="I120" s="14">
        <f t="shared" si="11"/>
        <v>7.1251487999999988E-2</v>
      </c>
      <c r="J120" s="14">
        <f t="shared" si="12"/>
        <v>0.12469010399999998</v>
      </c>
      <c r="K120" s="1"/>
    </row>
    <row r="121" spans="1:11" ht="14.25" customHeight="1" x14ac:dyDescent="0.3">
      <c r="A121" s="12">
        <v>118</v>
      </c>
      <c r="B121" s="11" t="s">
        <v>17</v>
      </c>
      <c r="C121" s="11" t="s">
        <v>299</v>
      </c>
      <c r="D121" s="11" t="s">
        <v>305</v>
      </c>
      <c r="E121" s="12">
        <v>17</v>
      </c>
      <c r="F121" s="12">
        <v>1</v>
      </c>
      <c r="G121" s="12">
        <v>7</v>
      </c>
      <c r="H121" s="13">
        <f t="shared" si="10"/>
        <v>2.2698060000000003E-2</v>
      </c>
      <c r="I121" s="14">
        <f t="shared" si="11"/>
        <v>1.5888642000000001E-2</v>
      </c>
      <c r="J121" s="14">
        <f t="shared" si="12"/>
        <v>0.11122049400000002</v>
      </c>
      <c r="K121" s="1"/>
    </row>
    <row r="122" spans="1:11" ht="14.25" customHeight="1" x14ac:dyDescent="0.3">
      <c r="A122" s="12">
        <v>119</v>
      </c>
      <c r="B122" s="11" t="s">
        <v>12</v>
      </c>
      <c r="C122" s="11" t="s">
        <v>13</v>
      </c>
      <c r="D122" s="15" t="s">
        <v>298</v>
      </c>
      <c r="E122" s="12">
        <v>30</v>
      </c>
      <c r="F122" s="12">
        <v>2</v>
      </c>
      <c r="G122" s="12">
        <v>6</v>
      </c>
      <c r="H122" s="13">
        <f t="shared" si="10"/>
        <v>7.0685999999999999E-2</v>
      </c>
      <c r="I122" s="14">
        <f t="shared" si="11"/>
        <v>9.896039999999999E-2</v>
      </c>
      <c r="J122" s="14">
        <f t="shared" si="12"/>
        <v>0.29688119999999996</v>
      </c>
      <c r="K122" s="1"/>
    </row>
    <row r="123" spans="1:11" ht="14.25" customHeight="1" x14ac:dyDescent="0.3">
      <c r="A123" s="12">
        <v>120</v>
      </c>
      <c r="B123" s="11" t="s">
        <v>17</v>
      </c>
      <c r="C123" s="11" t="s">
        <v>299</v>
      </c>
      <c r="D123" s="11" t="s">
        <v>305</v>
      </c>
      <c r="E123" s="12">
        <v>19</v>
      </c>
      <c r="F123" s="12">
        <v>2</v>
      </c>
      <c r="G123" s="12">
        <v>7</v>
      </c>
      <c r="H123" s="13">
        <f t="shared" si="10"/>
        <v>2.835294E-2</v>
      </c>
      <c r="I123" s="14">
        <f t="shared" si="11"/>
        <v>3.9694115999999995E-2</v>
      </c>
      <c r="J123" s="14">
        <f t="shared" si="12"/>
        <v>0.13892940600000001</v>
      </c>
      <c r="K123" s="1"/>
    </row>
    <row r="124" spans="1:11" ht="14.25" customHeight="1" x14ac:dyDescent="0.3">
      <c r="A124" s="12">
        <v>121</v>
      </c>
      <c r="B124" s="11" t="s">
        <v>17</v>
      </c>
      <c r="C124" s="11" t="s">
        <v>299</v>
      </c>
      <c r="D124" s="11" t="s">
        <v>305</v>
      </c>
      <c r="E124" s="12">
        <v>20</v>
      </c>
      <c r="F124" s="12">
        <v>3</v>
      </c>
      <c r="G124" s="12">
        <v>4</v>
      </c>
      <c r="H124" s="13">
        <f t="shared" si="10"/>
        <v>3.1416000000000006E-2</v>
      </c>
      <c r="I124" s="14">
        <f t="shared" si="11"/>
        <v>6.5973599999999993E-2</v>
      </c>
      <c r="J124" s="14">
        <f t="shared" si="12"/>
        <v>8.7964799999999996E-2</v>
      </c>
      <c r="K124" s="1"/>
    </row>
    <row r="125" spans="1:11" ht="14.25" customHeight="1" x14ac:dyDescent="0.3">
      <c r="A125" s="110" t="s">
        <v>249</v>
      </c>
      <c r="B125" s="110"/>
      <c r="C125" s="110"/>
      <c r="D125" s="110"/>
      <c r="E125" s="110"/>
      <c r="F125" s="110"/>
      <c r="G125" s="110"/>
      <c r="H125" s="16">
        <f>SUM(H4:H124)</f>
        <v>6.4493906400000007</v>
      </c>
      <c r="I125" s="16">
        <f t="shared" ref="I125:J125" si="13">SUM(I4:I124)</f>
        <v>17.613169912799997</v>
      </c>
      <c r="J125" s="16">
        <f t="shared" si="13"/>
        <v>43.751987202000038</v>
      </c>
      <c r="K125" s="1"/>
    </row>
    <row r="126" spans="1:11" ht="14.25" customHeight="1" x14ac:dyDescent="0.3">
      <c r="A126" s="1"/>
      <c r="B126" s="1"/>
      <c r="C126" s="1"/>
      <c r="D126" s="1"/>
      <c r="E126" s="1"/>
      <c r="F126" s="1"/>
      <c r="G126" s="1"/>
      <c r="H126" s="30"/>
      <c r="I126" s="30"/>
      <c r="J126" s="30"/>
      <c r="K126" s="1"/>
    </row>
    <row r="127" spans="1:11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1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72"/>
    </row>
    <row r="133" spans="1:11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73"/>
    </row>
    <row r="134" spans="1:1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74"/>
    </row>
    <row r="135" spans="1:1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74"/>
    </row>
    <row r="136" spans="1:1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74"/>
    </row>
    <row r="137" spans="1:1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74"/>
    </row>
    <row r="138" spans="1:1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74"/>
    </row>
    <row r="139" spans="1:1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74"/>
    </row>
    <row r="140" spans="1:1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74"/>
    </row>
    <row r="141" spans="1:1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74"/>
    </row>
    <row r="142" spans="1:11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75"/>
    </row>
    <row r="143" spans="1:11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32" t="s">
        <v>264</v>
      </c>
    </row>
    <row r="151" spans="1:11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32" t="s">
        <v>265</v>
      </c>
    </row>
    <row r="152" spans="1:11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</sheetData>
  <autoFilter ref="A2:J125" xr:uid="{00000000-0001-0000-0000-000000000000}"/>
  <mergeCells count="13">
    <mergeCell ref="A125:G125"/>
    <mergeCell ref="L3:V3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AE24-42E5-4EBB-80FC-C9D006FD1AEB}">
  <dimension ref="A4:T763"/>
  <sheetViews>
    <sheetView tabSelected="1" topLeftCell="E680" zoomScale="90" zoomScaleNormal="90" workbookViewId="0">
      <selection activeCell="M703" sqref="M703:R706"/>
    </sheetView>
  </sheetViews>
  <sheetFormatPr baseColWidth="10" defaultRowHeight="14.4" x14ac:dyDescent="0.3"/>
  <cols>
    <col min="1" max="1" width="4.33203125" bestFit="1" customWidth="1"/>
    <col min="3" max="3" width="15.77734375" bestFit="1" customWidth="1"/>
    <col min="4" max="4" width="63.33203125" bestFit="1" customWidth="1"/>
    <col min="5" max="5" width="5.88671875" customWidth="1"/>
    <col min="6" max="6" width="12.33203125" customWidth="1"/>
    <col min="7" max="7" width="9" customWidth="1"/>
    <col min="8" max="8" width="7" bestFit="1" customWidth="1"/>
    <col min="12" max="12" width="16.109375" bestFit="1" customWidth="1"/>
    <col min="13" max="13" width="46.5546875" bestFit="1" customWidth="1"/>
    <col min="18" max="20" width="12.6640625" bestFit="1" customWidth="1"/>
  </cols>
  <sheetData>
    <row r="4" spans="1:10" ht="40.799999999999997" customHeight="1" x14ac:dyDescent="0.3">
      <c r="A4" s="52" t="s">
        <v>296</v>
      </c>
      <c r="B4" s="52"/>
      <c r="C4" s="52" t="s">
        <v>3</v>
      </c>
      <c r="D4" s="52" t="s">
        <v>250</v>
      </c>
      <c r="E4" s="53" t="s">
        <v>5</v>
      </c>
      <c r="F4" s="52" t="s">
        <v>318</v>
      </c>
      <c r="G4" s="52" t="s">
        <v>319</v>
      </c>
      <c r="H4" s="52" t="s">
        <v>266</v>
      </c>
      <c r="I4" s="52" t="s">
        <v>304</v>
      </c>
      <c r="J4" s="33" t="s">
        <v>320</v>
      </c>
    </row>
    <row r="5" spans="1:10" x14ac:dyDescent="0.3">
      <c r="A5" s="65">
        <v>1</v>
      </c>
      <c r="B5" s="11" t="s">
        <v>8</v>
      </c>
      <c r="C5" s="11" t="s">
        <v>9</v>
      </c>
      <c r="D5" s="11" t="s">
        <v>10</v>
      </c>
      <c r="E5" s="12">
        <v>60</v>
      </c>
      <c r="F5" s="12">
        <v>4</v>
      </c>
      <c r="G5" s="12">
        <v>9</v>
      </c>
      <c r="H5" s="13">
        <f>((E5/100)^2)*0.7854</f>
        <v>0.282744</v>
      </c>
      <c r="I5" s="14">
        <f>H5*F5*0.7</f>
        <v>0.79168319999999992</v>
      </c>
      <c r="J5" s="14">
        <f>H5*G5*0.7</f>
        <v>1.7812872</v>
      </c>
    </row>
    <row r="6" spans="1:10" x14ac:dyDescent="0.3">
      <c r="A6" s="65">
        <v>2</v>
      </c>
      <c r="B6" s="11" t="s">
        <v>8</v>
      </c>
      <c r="C6" s="11" t="s">
        <v>9</v>
      </c>
      <c r="D6" s="11" t="s">
        <v>10</v>
      </c>
      <c r="E6" s="12">
        <v>14</v>
      </c>
      <c r="F6" s="12">
        <v>9</v>
      </c>
      <c r="G6" s="12">
        <v>15</v>
      </c>
      <c r="H6" s="13">
        <f t="shared" ref="H6:H69" si="0">((E6/100)^2)*0.7854</f>
        <v>1.5393840000000002E-2</v>
      </c>
      <c r="I6" s="14">
        <f t="shared" ref="I6:I69" si="1">H6*F6*0.7</f>
        <v>9.6981192000000008E-2</v>
      </c>
      <c r="J6" s="14">
        <f t="shared" ref="J6:J69" si="2">H6*G6*0.7</f>
        <v>0.16163532000000003</v>
      </c>
    </row>
    <row r="7" spans="1:10" x14ac:dyDescent="0.3">
      <c r="A7" s="65">
        <v>3</v>
      </c>
      <c r="B7" s="11" t="s">
        <v>297</v>
      </c>
      <c r="C7" s="11" t="s">
        <v>13</v>
      </c>
      <c r="D7" s="15" t="s">
        <v>298</v>
      </c>
      <c r="E7" s="12">
        <v>17</v>
      </c>
      <c r="F7" s="12">
        <v>6</v>
      </c>
      <c r="G7" s="12">
        <v>12</v>
      </c>
      <c r="H7" s="13">
        <f t="shared" si="0"/>
        <v>2.2698060000000003E-2</v>
      </c>
      <c r="I7" s="14">
        <f t="shared" si="1"/>
        <v>9.5331851999999995E-2</v>
      </c>
      <c r="J7" s="14">
        <f t="shared" si="2"/>
        <v>0.19066370399999999</v>
      </c>
    </row>
    <row r="8" spans="1:10" x14ac:dyDescent="0.3">
      <c r="A8" s="65">
        <v>4</v>
      </c>
      <c r="B8" s="11" t="s">
        <v>297</v>
      </c>
      <c r="C8" s="11" t="s">
        <v>13</v>
      </c>
      <c r="D8" s="15" t="s">
        <v>298</v>
      </c>
      <c r="E8" s="12">
        <v>12</v>
      </c>
      <c r="F8" s="12">
        <v>4</v>
      </c>
      <c r="G8" s="12">
        <v>20</v>
      </c>
      <c r="H8" s="13">
        <f t="shared" si="0"/>
        <v>1.130976E-2</v>
      </c>
      <c r="I8" s="14">
        <f t="shared" si="1"/>
        <v>3.1667328000000002E-2</v>
      </c>
      <c r="J8" s="14">
        <f t="shared" si="2"/>
        <v>0.15833664</v>
      </c>
    </row>
    <row r="9" spans="1:10" x14ac:dyDescent="0.3">
      <c r="A9" s="65">
        <v>5</v>
      </c>
      <c r="B9" s="11" t="s">
        <v>14</v>
      </c>
      <c r="C9" s="11" t="s">
        <v>15</v>
      </c>
      <c r="D9" s="11" t="s">
        <v>16</v>
      </c>
      <c r="E9" s="12">
        <v>12</v>
      </c>
      <c r="F9" s="12">
        <v>2</v>
      </c>
      <c r="G9" s="12">
        <v>8</v>
      </c>
      <c r="H9" s="13">
        <f t="shared" si="0"/>
        <v>1.130976E-2</v>
      </c>
      <c r="I9" s="14">
        <f t="shared" si="1"/>
        <v>1.5833664000000001E-2</v>
      </c>
      <c r="J9" s="14">
        <f t="shared" si="2"/>
        <v>6.3334656000000003E-2</v>
      </c>
    </row>
    <row r="10" spans="1:10" x14ac:dyDescent="0.3">
      <c r="A10" s="65">
        <v>6</v>
      </c>
      <c r="B10" s="11" t="s">
        <v>17</v>
      </c>
      <c r="C10" s="11" t="s">
        <v>299</v>
      </c>
      <c r="D10" s="15" t="s">
        <v>294</v>
      </c>
      <c r="E10" s="12">
        <v>22</v>
      </c>
      <c r="F10" s="12">
        <v>0.5</v>
      </c>
      <c r="G10" s="12">
        <v>6</v>
      </c>
      <c r="H10" s="13">
        <f t="shared" si="0"/>
        <v>3.8013359999999996E-2</v>
      </c>
      <c r="I10" s="14">
        <f t="shared" si="1"/>
        <v>1.3304675999999998E-2</v>
      </c>
      <c r="J10" s="14">
        <f t="shared" si="2"/>
        <v>0.15965611199999996</v>
      </c>
    </row>
    <row r="11" spans="1:10" x14ac:dyDescent="0.3">
      <c r="A11" s="65">
        <v>7</v>
      </c>
      <c r="B11" s="11" t="s">
        <v>282</v>
      </c>
      <c r="C11" s="11" t="s">
        <v>19</v>
      </c>
      <c r="D11" s="15" t="s">
        <v>300</v>
      </c>
      <c r="E11" s="12">
        <v>30</v>
      </c>
      <c r="F11" s="12">
        <v>1.5</v>
      </c>
      <c r="G11" s="12">
        <v>7</v>
      </c>
      <c r="H11" s="13">
        <f t="shared" si="0"/>
        <v>7.0685999999999999E-2</v>
      </c>
      <c r="I11" s="14">
        <f t="shared" si="1"/>
        <v>7.4220299999999989E-2</v>
      </c>
      <c r="J11" s="14">
        <f t="shared" si="2"/>
        <v>0.34636139999999993</v>
      </c>
    </row>
    <row r="12" spans="1:10" x14ac:dyDescent="0.3">
      <c r="A12" s="65">
        <v>8</v>
      </c>
      <c r="B12" s="11" t="s">
        <v>282</v>
      </c>
      <c r="C12" s="11" t="s">
        <v>19</v>
      </c>
      <c r="D12" s="15" t="s">
        <v>300</v>
      </c>
      <c r="E12" s="12">
        <v>17</v>
      </c>
      <c r="F12" s="12">
        <v>2</v>
      </c>
      <c r="G12" s="12">
        <v>6</v>
      </c>
      <c r="H12" s="13">
        <f t="shared" si="0"/>
        <v>2.2698060000000003E-2</v>
      </c>
      <c r="I12" s="14">
        <f t="shared" si="1"/>
        <v>3.1777284000000003E-2</v>
      </c>
      <c r="J12" s="14">
        <f t="shared" si="2"/>
        <v>9.5331851999999995E-2</v>
      </c>
    </row>
    <row r="13" spans="1:10" x14ac:dyDescent="0.3">
      <c r="A13" s="65">
        <v>9</v>
      </c>
      <c r="B13" s="11" t="s">
        <v>8</v>
      </c>
      <c r="C13" s="11" t="s">
        <v>9</v>
      </c>
      <c r="D13" s="11" t="s">
        <v>10</v>
      </c>
      <c r="E13" s="12">
        <v>10</v>
      </c>
      <c r="F13" s="12">
        <v>2</v>
      </c>
      <c r="G13" s="12">
        <v>10</v>
      </c>
      <c r="H13" s="13">
        <f t="shared" si="0"/>
        <v>7.8540000000000016E-3</v>
      </c>
      <c r="I13" s="14">
        <f t="shared" si="1"/>
        <v>1.0995600000000001E-2</v>
      </c>
      <c r="J13" s="14">
        <f t="shared" si="2"/>
        <v>5.4978000000000006E-2</v>
      </c>
    </row>
    <row r="14" spans="1:10" x14ac:dyDescent="0.3">
      <c r="A14" s="65">
        <v>10</v>
      </c>
      <c r="B14" s="11" t="s">
        <v>274</v>
      </c>
      <c r="C14" s="11" t="s">
        <v>9</v>
      </c>
      <c r="D14" s="11" t="s">
        <v>22</v>
      </c>
      <c r="E14" s="12">
        <v>40</v>
      </c>
      <c r="F14" s="12">
        <v>4</v>
      </c>
      <c r="G14" s="12">
        <v>13</v>
      </c>
      <c r="H14" s="13">
        <f t="shared" si="0"/>
        <v>0.12566400000000003</v>
      </c>
      <c r="I14" s="14">
        <f t="shared" si="1"/>
        <v>0.35185920000000004</v>
      </c>
      <c r="J14" s="14">
        <f t="shared" si="2"/>
        <v>1.1435424000000003</v>
      </c>
    </row>
    <row r="15" spans="1:10" x14ac:dyDescent="0.3">
      <c r="A15" s="65">
        <v>11</v>
      </c>
      <c r="B15" s="11" t="s">
        <v>282</v>
      </c>
      <c r="C15" s="11" t="s">
        <v>19</v>
      </c>
      <c r="D15" s="15" t="s">
        <v>300</v>
      </c>
      <c r="E15" s="12">
        <v>40</v>
      </c>
      <c r="F15" s="12">
        <v>1.2</v>
      </c>
      <c r="G15" s="12">
        <v>10</v>
      </c>
      <c r="H15" s="13">
        <f t="shared" si="0"/>
        <v>0.12566400000000003</v>
      </c>
      <c r="I15" s="14">
        <f t="shared" si="1"/>
        <v>0.10555776000000001</v>
      </c>
      <c r="J15" s="14">
        <f t="shared" si="2"/>
        <v>0.8796480000000001</v>
      </c>
    </row>
    <row r="16" spans="1:10" x14ac:dyDescent="0.3">
      <c r="A16" s="65">
        <v>12</v>
      </c>
      <c r="B16" s="11" t="s">
        <v>282</v>
      </c>
      <c r="C16" s="11" t="s">
        <v>19</v>
      </c>
      <c r="D16" s="15" t="s">
        <v>300</v>
      </c>
      <c r="E16" s="12">
        <v>20</v>
      </c>
      <c r="F16" s="12">
        <v>3</v>
      </c>
      <c r="G16" s="12">
        <v>8</v>
      </c>
      <c r="H16" s="13">
        <f t="shared" si="0"/>
        <v>3.1416000000000006E-2</v>
      </c>
      <c r="I16" s="14">
        <f t="shared" si="1"/>
        <v>6.5973600000000007E-2</v>
      </c>
      <c r="J16" s="14">
        <f t="shared" si="2"/>
        <v>0.17592960000000002</v>
      </c>
    </row>
    <row r="17" spans="1:10" x14ac:dyDescent="0.3">
      <c r="A17" s="65">
        <v>13</v>
      </c>
      <c r="B17" s="11" t="s">
        <v>282</v>
      </c>
      <c r="C17" s="11" t="s">
        <v>19</v>
      </c>
      <c r="D17" s="15" t="s">
        <v>300</v>
      </c>
      <c r="E17" s="12">
        <v>20</v>
      </c>
      <c r="F17" s="12">
        <v>5</v>
      </c>
      <c r="G17" s="12">
        <v>14</v>
      </c>
      <c r="H17" s="13">
        <f t="shared" si="0"/>
        <v>3.1416000000000006E-2</v>
      </c>
      <c r="I17" s="14">
        <f t="shared" si="1"/>
        <v>0.10995600000000001</v>
      </c>
      <c r="J17" s="14">
        <f t="shared" si="2"/>
        <v>0.30787680000000006</v>
      </c>
    </row>
    <row r="18" spans="1:10" x14ac:dyDescent="0.3">
      <c r="A18" s="65">
        <v>14</v>
      </c>
      <c r="B18" s="11" t="s">
        <v>8</v>
      </c>
      <c r="C18" s="11" t="s">
        <v>9</v>
      </c>
      <c r="D18" s="11" t="s">
        <v>10</v>
      </c>
      <c r="E18" s="12">
        <v>23</v>
      </c>
      <c r="F18" s="12">
        <v>8</v>
      </c>
      <c r="G18" s="12">
        <v>12</v>
      </c>
      <c r="H18" s="13">
        <f t="shared" si="0"/>
        <v>4.154766E-2</v>
      </c>
      <c r="I18" s="14">
        <f t="shared" si="1"/>
        <v>0.23266689599999998</v>
      </c>
      <c r="J18" s="14">
        <f t="shared" si="2"/>
        <v>0.34900034399999996</v>
      </c>
    </row>
    <row r="19" spans="1:10" x14ac:dyDescent="0.3">
      <c r="A19" s="65">
        <v>15</v>
      </c>
      <c r="B19" s="11" t="s">
        <v>17</v>
      </c>
      <c r="C19" s="11" t="s">
        <v>299</v>
      </c>
      <c r="D19" s="15" t="s">
        <v>294</v>
      </c>
      <c r="E19" s="12">
        <v>10</v>
      </c>
      <c r="F19" s="12">
        <v>0.6</v>
      </c>
      <c r="G19" s="12">
        <v>4</v>
      </c>
      <c r="H19" s="13">
        <f t="shared" si="0"/>
        <v>7.8540000000000016E-3</v>
      </c>
      <c r="I19" s="14">
        <f t="shared" si="1"/>
        <v>3.2986800000000004E-3</v>
      </c>
      <c r="J19" s="14">
        <f t="shared" si="2"/>
        <v>2.1991200000000002E-2</v>
      </c>
    </row>
    <row r="20" spans="1:10" x14ac:dyDescent="0.3">
      <c r="A20" s="65">
        <v>16</v>
      </c>
      <c r="B20" s="11" t="s">
        <v>17</v>
      </c>
      <c r="C20" s="11" t="s">
        <v>299</v>
      </c>
      <c r="D20" s="15" t="s">
        <v>294</v>
      </c>
      <c r="E20" s="12">
        <v>18</v>
      </c>
      <c r="F20" s="12">
        <v>6</v>
      </c>
      <c r="G20" s="12">
        <v>8</v>
      </c>
      <c r="H20" s="13">
        <f t="shared" si="0"/>
        <v>2.5446959999999998E-2</v>
      </c>
      <c r="I20" s="14">
        <f t="shared" si="1"/>
        <v>0.10687723199999999</v>
      </c>
      <c r="J20" s="14">
        <f t="shared" si="2"/>
        <v>0.14250297599999998</v>
      </c>
    </row>
    <row r="21" spans="1:10" x14ac:dyDescent="0.3">
      <c r="A21" s="65">
        <v>17</v>
      </c>
      <c r="B21" s="11" t="s">
        <v>297</v>
      </c>
      <c r="C21" s="11" t="s">
        <v>13</v>
      </c>
      <c r="D21" s="15" t="s">
        <v>298</v>
      </c>
      <c r="E21" s="12">
        <v>18</v>
      </c>
      <c r="F21" s="12">
        <v>1</v>
      </c>
      <c r="G21" s="12">
        <v>4</v>
      </c>
      <c r="H21" s="13">
        <f t="shared" si="0"/>
        <v>2.5446959999999998E-2</v>
      </c>
      <c r="I21" s="14">
        <f t="shared" si="1"/>
        <v>1.7812871999999997E-2</v>
      </c>
      <c r="J21" s="14">
        <f t="shared" si="2"/>
        <v>7.1251487999999988E-2</v>
      </c>
    </row>
    <row r="22" spans="1:10" x14ac:dyDescent="0.3">
      <c r="A22" s="65">
        <v>18</v>
      </c>
      <c r="B22" s="11" t="s">
        <v>8</v>
      </c>
      <c r="C22" s="11" t="s">
        <v>9</v>
      </c>
      <c r="D22" s="11" t="s">
        <v>10</v>
      </c>
      <c r="E22" s="12">
        <v>25</v>
      </c>
      <c r="F22" s="12">
        <v>6</v>
      </c>
      <c r="G22" s="12">
        <v>15</v>
      </c>
      <c r="H22" s="13">
        <f t="shared" si="0"/>
        <v>4.9087499999999999E-2</v>
      </c>
      <c r="I22" s="14">
        <f t="shared" si="1"/>
        <v>0.20616749999999998</v>
      </c>
      <c r="J22" s="14">
        <f t="shared" si="2"/>
        <v>0.51541875000000004</v>
      </c>
    </row>
    <row r="23" spans="1:10" x14ac:dyDescent="0.3">
      <c r="A23" s="65">
        <v>19</v>
      </c>
      <c r="B23" s="11" t="s">
        <v>282</v>
      </c>
      <c r="C23" s="11" t="s">
        <v>19</v>
      </c>
      <c r="D23" s="15" t="s">
        <v>300</v>
      </c>
      <c r="E23" s="12">
        <v>20</v>
      </c>
      <c r="F23" s="12">
        <v>6</v>
      </c>
      <c r="G23" s="12">
        <v>9</v>
      </c>
      <c r="H23" s="13">
        <f t="shared" si="0"/>
        <v>3.1416000000000006E-2</v>
      </c>
      <c r="I23" s="14">
        <f t="shared" si="1"/>
        <v>0.13194720000000001</v>
      </c>
      <c r="J23" s="14">
        <f t="shared" si="2"/>
        <v>0.19792080000000004</v>
      </c>
    </row>
    <row r="24" spans="1:10" x14ac:dyDescent="0.3">
      <c r="A24" s="65">
        <v>20</v>
      </c>
      <c r="B24" s="11" t="s">
        <v>8</v>
      </c>
      <c r="C24" s="11" t="s">
        <v>9</v>
      </c>
      <c r="D24" s="11" t="s">
        <v>10</v>
      </c>
      <c r="E24" s="12">
        <v>20</v>
      </c>
      <c r="F24" s="12">
        <v>3</v>
      </c>
      <c r="G24" s="12">
        <v>12</v>
      </c>
      <c r="H24" s="13">
        <f t="shared" si="0"/>
        <v>3.1416000000000006E-2</v>
      </c>
      <c r="I24" s="14">
        <f t="shared" si="1"/>
        <v>6.5973600000000007E-2</v>
      </c>
      <c r="J24" s="14">
        <f t="shared" si="2"/>
        <v>0.26389440000000003</v>
      </c>
    </row>
    <row r="25" spans="1:10" x14ac:dyDescent="0.3">
      <c r="A25" s="65">
        <v>21</v>
      </c>
      <c r="B25" s="11" t="s">
        <v>14</v>
      </c>
      <c r="C25" s="11" t="s">
        <v>15</v>
      </c>
      <c r="D25" s="11" t="s">
        <v>16</v>
      </c>
      <c r="E25" s="12">
        <v>11</v>
      </c>
      <c r="F25" s="12">
        <v>2</v>
      </c>
      <c r="G25" s="12">
        <v>10</v>
      </c>
      <c r="H25" s="13">
        <f t="shared" si="0"/>
        <v>9.503339999999999E-3</v>
      </c>
      <c r="I25" s="14">
        <f t="shared" si="1"/>
        <v>1.3304675999999998E-2</v>
      </c>
      <c r="J25" s="14">
        <f t="shared" si="2"/>
        <v>6.6523379999999993E-2</v>
      </c>
    </row>
    <row r="26" spans="1:10" x14ac:dyDescent="0.3">
      <c r="A26" s="65">
        <v>22</v>
      </c>
      <c r="B26" s="11" t="s">
        <v>8</v>
      </c>
      <c r="C26" s="11" t="s">
        <v>9</v>
      </c>
      <c r="D26" s="11" t="s">
        <v>10</v>
      </c>
      <c r="E26" s="12">
        <v>30</v>
      </c>
      <c r="F26" s="12">
        <v>2.5</v>
      </c>
      <c r="G26" s="12">
        <v>8</v>
      </c>
      <c r="H26" s="13">
        <f t="shared" si="0"/>
        <v>7.0685999999999999E-2</v>
      </c>
      <c r="I26" s="14">
        <f t="shared" si="1"/>
        <v>0.1237005</v>
      </c>
      <c r="J26" s="14">
        <f t="shared" si="2"/>
        <v>0.39584159999999996</v>
      </c>
    </row>
    <row r="27" spans="1:10" x14ac:dyDescent="0.3">
      <c r="A27" s="65">
        <v>23</v>
      </c>
      <c r="B27" s="11" t="s">
        <v>17</v>
      </c>
      <c r="C27" s="11" t="s">
        <v>299</v>
      </c>
      <c r="D27" s="15" t="s">
        <v>294</v>
      </c>
      <c r="E27" s="12">
        <v>10</v>
      </c>
      <c r="F27" s="12">
        <v>0.6</v>
      </c>
      <c r="G27" s="12">
        <v>4</v>
      </c>
      <c r="H27" s="13">
        <f t="shared" si="0"/>
        <v>7.8540000000000016E-3</v>
      </c>
      <c r="I27" s="14">
        <f t="shared" si="1"/>
        <v>3.2986800000000004E-3</v>
      </c>
      <c r="J27" s="14">
        <f t="shared" si="2"/>
        <v>2.1991200000000002E-2</v>
      </c>
    </row>
    <row r="28" spans="1:10" x14ac:dyDescent="0.3">
      <c r="A28" s="65">
        <v>24</v>
      </c>
      <c r="B28" s="11" t="s">
        <v>8</v>
      </c>
      <c r="C28" s="11" t="s">
        <v>9</v>
      </c>
      <c r="D28" s="11" t="s">
        <v>10</v>
      </c>
      <c r="E28" s="12">
        <v>22</v>
      </c>
      <c r="F28" s="12">
        <v>1.7</v>
      </c>
      <c r="G28" s="12">
        <v>10</v>
      </c>
      <c r="H28" s="13">
        <f t="shared" si="0"/>
        <v>3.8013359999999996E-2</v>
      </c>
      <c r="I28" s="14">
        <f t="shared" si="1"/>
        <v>4.5235898399999988E-2</v>
      </c>
      <c r="J28" s="14">
        <f t="shared" si="2"/>
        <v>0.26609351999999997</v>
      </c>
    </row>
    <row r="29" spans="1:10" x14ac:dyDescent="0.3">
      <c r="A29" s="65">
        <v>25</v>
      </c>
      <c r="B29" s="11" t="s">
        <v>8</v>
      </c>
      <c r="C29" s="11" t="s">
        <v>9</v>
      </c>
      <c r="D29" s="11" t="s">
        <v>10</v>
      </c>
      <c r="E29" s="12">
        <v>20</v>
      </c>
      <c r="F29" s="12">
        <v>2</v>
      </c>
      <c r="G29" s="12">
        <v>8</v>
      </c>
      <c r="H29" s="13">
        <f t="shared" si="0"/>
        <v>3.1416000000000006E-2</v>
      </c>
      <c r="I29" s="14">
        <f t="shared" si="1"/>
        <v>4.3982400000000005E-2</v>
      </c>
      <c r="J29" s="14">
        <f t="shared" si="2"/>
        <v>0.17592960000000002</v>
      </c>
    </row>
    <row r="30" spans="1:10" x14ac:dyDescent="0.3">
      <c r="A30" s="65">
        <v>26</v>
      </c>
      <c r="B30" s="11" t="s">
        <v>8</v>
      </c>
      <c r="C30" s="11" t="s">
        <v>9</v>
      </c>
      <c r="D30" s="11" t="s">
        <v>10</v>
      </c>
      <c r="E30" s="12">
        <v>12</v>
      </c>
      <c r="F30" s="12">
        <v>1.2</v>
      </c>
      <c r="G30" s="12">
        <v>9</v>
      </c>
      <c r="H30" s="13">
        <f t="shared" si="0"/>
        <v>1.130976E-2</v>
      </c>
      <c r="I30" s="14">
        <f t="shared" si="1"/>
        <v>9.5001983999999998E-3</v>
      </c>
      <c r="J30" s="14">
        <f t="shared" si="2"/>
        <v>7.1251488000000002E-2</v>
      </c>
    </row>
    <row r="31" spans="1:10" x14ac:dyDescent="0.3">
      <c r="A31" s="65">
        <v>27</v>
      </c>
      <c r="B31" s="11" t="s">
        <v>17</v>
      </c>
      <c r="C31" s="11" t="s">
        <v>299</v>
      </c>
      <c r="D31" s="15" t="s">
        <v>294</v>
      </c>
      <c r="E31" s="12">
        <v>30</v>
      </c>
      <c r="F31" s="12">
        <v>1.5</v>
      </c>
      <c r="G31" s="12">
        <v>6</v>
      </c>
      <c r="H31" s="13">
        <f t="shared" si="0"/>
        <v>7.0685999999999999E-2</v>
      </c>
      <c r="I31" s="14">
        <f t="shared" si="1"/>
        <v>7.4220299999999989E-2</v>
      </c>
      <c r="J31" s="14">
        <f t="shared" si="2"/>
        <v>0.29688119999999996</v>
      </c>
    </row>
    <row r="32" spans="1:10" x14ac:dyDescent="0.3">
      <c r="A32" s="65">
        <v>28</v>
      </c>
      <c r="B32" s="11" t="s">
        <v>282</v>
      </c>
      <c r="C32" s="11" t="s">
        <v>19</v>
      </c>
      <c r="D32" s="15" t="s">
        <v>300</v>
      </c>
      <c r="E32" s="12">
        <v>30</v>
      </c>
      <c r="F32" s="12">
        <v>3</v>
      </c>
      <c r="G32" s="12">
        <v>14</v>
      </c>
      <c r="H32" s="13">
        <f t="shared" si="0"/>
        <v>7.0685999999999999E-2</v>
      </c>
      <c r="I32" s="14">
        <f t="shared" si="1"/>
        <v>0.14844059999999998</v>
      </c>
      <c r="J32" s="14">
        <f t="shared" si="2"/>
        <v>0.69272279999999986</v>
      </c>
    </row>
    <row r="33" spans="1:10" x14ac:dyDescent="0.3">
      <c r="A33" s="65">
        <v>29</v>
      </c>
      <c r="B33" s="11" t="s">
        <v>274</v>
      </c>
      <c r="C33" s="11" t="s">
        <v>9</v>
      </c>
      <c r="D33" s="11" t="s">
        <v>22</v>
      </c>
      <c r="E33" s="12">
        <v>70</v>
      </c>
      <c r="F33" s="12">
        <v>8</v>
      </c>
      <c r="G33" s="12">
        <v>2</v>
      </c>
      <c r="H33" s="13">
        <f t="shared" si="0"/>
        <v>0.38484599999999997</v>
      </c>
      <c r="I33" s="14">
        <f t="shared" si="1"/>
        <v>2.1551375999999998</v>
      </c>
      <c r="J33" s="14">
        <f t="shared" si="2"/>
        <v>0.53878439999999994</v>
      </c>
    </row>
    <row r="34" spans="1:10" x14ac:dyDescent="0.3">
      <c r="A34" s="65">
        <v>30</v>
      </c>
      <c r="B34" s="11" t="s">
        <v>274</v>
      </c>
      <c r="C34" s="11" t="s">
        <v>9</v>
      </c>
      <c r="D34" s="11" t="s">
        <v>22</v>
      </c>
      <c r="E34" s="12">
        <v>70</v>
      </c>
      <c r="F34" s="12">
        <v>2</v>
      </c>
      <c r="G34" s="12">
        <v>8</v>
      </c>
      <c r="H34" s="13">
        <f t="shared" si="0"/>
        <v>0.38484599999999997</v>
      </c>
      <c r="I34" s="14">
        <f t="shared" si="1"/>
        <v>0.53878439999999994</v>
      </c>
      <c r="J34" s="14">
        <f t="shared" si="2"/>
        <v>2.1551375999999998</v>
      </c>
    </row>
    <row r="35" spans="1:10" x14ac:dyDescent="0.3">
      <c r="A35" s="65">
        <v>31</v>
      </c>
      <c r="B35" s="11" t="s">
        <v>8</v>
      </c>
      <c r="C35" s="11" t="s">
        <v>9</v>
      </c>
      <c r="D35" s="11" t="s">
        <v>10</v>
      </c>
      <c r="E35" s="12">
        <v>28</v>
      </c>
      <c r="F35" s="12">
        <v>2.5</v>
      </c>
      <c r="G35" s="12">
        <v>9</v>
      </c>
      <c r="H35" s="13">
        <f t="shared" si="0"/>
        <v>6.157536000000001E-2</v>
      </c>
      <c r="I35" s="14">
        <f t="shared" si="1"/>
        <v>0.10775688000000001</v>
      </c>
      <c r="J35" s="14">
        <f t="shared" si="2"/>
        <v>0.38792476800000003</v>
      </c>
    </row>
    <row r="36" spans="1:10" x14ac:dyDescent="0.3">
      <c r="A36" s="65">
        <v>32</v>
      </c>
      <c r="B36" s="11" t="s">
        <v>17</v>
      </c>
      <c r="C36" s="11" t="s">
        <v>299</v>
      </c>
      <c r="D36" s="15" t="s">
        <v>294</v>
      </c>
      <c r="E36" s="12">
        <v>14</v>
      </c>
      <c r="F36" s="12">
        <v>1</v>
      </c>
      <c r="G36" s="12">
        <v>4</v>
      </c>
      <c r="H36" s="13">
        <f t="shared" si="0"/>
        <v>1.5393840000000002E-2</v>
      </c>
      <c r="I36" s="14">
        <f t="shared" si="1"/>
        <v>1.0775688E-2</v>
      </c>
      <c r="J36" s="14">
        <f t="shared" si="2"/>
        <v>4.3102752000000001E-2</v>
      </c>
    </row>
    <row r="37" spans="1:10" x14ac:dyDescent="0.3">
      <c r="A37" s="65">
        <v>33</v>
      </c>
      <c r="B37" s="11" t="s">
        <v>17</v>
      </c>
      <c r="C37" s="11" t="s">
        <v>299</v>
      </c>
      <c r="D37" s="15" t="s">
        <v>294</v>
      </c>
      <c r="E37" s="12">
        <v>14</v>
      </c>
      <c r="F37" s="12">
        <v>1</v>
      </c>
      <c r="G37" s="12">
        <v>6</v>
      </c>
      <c r="H37" s="13">
        <f t="shared" si="0"/>
        <v>1.5393840000000002E-2</v>
      </c>
      <c r="I37" s="14">
        <f t="shared" si="1"/>
        <v>1.0775688E-2</v>
      </c>
      <c r="J37" s="14">
        <f t="shared" si="2"/>
        <v>6.4654128000000005E-2</v>
      </c>
    </row>
    <row r="38" spans="1:10" x14ac:dyDescent="0.3">
      <c r="A38" s="65">
        <v>34</v>
      </c>
      <c r="B38" s="11" t="s">
        <v>17</v>
      </c>
      <c r="C38" s="11" t="s">
        <v>299</v>
      </c>
      <c r="D38" s="15" t="s">
        <v>294</v>
      </c>
      <c r="E38" s="12">
        <v>18</v>
      </c>
      <c r="F38" s="12">
        <v>1.5</v>
      </c>
      <c r="G38" s="12">
        <v>6</v>
      </c>
      <c r="H38" s="13">
        <f t="shared" si="0"/>
        <v>2.5446959999999998E-2</v>
      </c>
      <c r="I38" s="14">
        <f t="shared" si="1"/>
        <v>2.6719307999999997E-2</v>
      </c>
      <c r="J38" s="14">
        <f t="shared" si="2"/>
        <v>0.10687723199999999</v>
      </c>
    </row>
    <row r="39" spans="1:10" x14ac:dyDescent="0.3">
      <c r="A39" s="65">
        <v>35</v>
      </c>
      <c r="B39" s="11" t="s">
        <v>8</v>
      </c>
      <c r="C39" s="11" t="s">
        <v>9</v>
      </c>
      <c r="D39" s="11" t="s">
        <v>10</v>
      </c>
      <c r="E39" s="12">
        <v>28</v>
      </c>
      <c r="F39" s="12">
        <v>4</v>
      </c>
      <c r="G39" s="12">
        <v>10</v>
      </c>
      <c r="H39" s="13">
        <f t="shared" si="0"/>
        <v>6.157536000000001E-2</v>
      </c>
      <c r="I39" s="14">
        <f t="shared" si="1"/>
        <v>0.172411008</v>
      </c>
      <c r="J39" s="14">
        <f t="shared" si="2"/>
        <v>0.43102752000000005</v>
      </c>
    </row>
    <row r="40" spans="1:10" x14ac:dyDescent="0.3">
      <c r="A40" s="65">
        <v>36</v>
      </c>
      <c r="B40" s="11" t="s">
        <v>8</v>
      </c>
      <c r="C40" s="11" t="s">
        <v>9</v>
      </c>
      <c r="D40" s="11" t="s">
        <v>10</v>
      </c>
      <c r="E40" s="12">
        <v>22</v>
      </c>
      <c r="F40" s="12">
        <v>4</v>
      </c>
      <c r="G40" s="12">
        <v>10</v>
      </c>
      <c r="H40" s="13">
        <f t="shared" si="0"/>
        <v>3.8013359999999996E-2</v>
      </c>
      <c r="I40" s="14">
        <f t="shared" si="1"/>
        <v>0.10643740799999998</v>
      </c>
      <c r="J40" s="14">
        <f t="shared" si="2"/>
        <v>0.26609351999999997</v>
      </c>
    </row>
    <row r="41" spans="1:10" x14ac:dyDescent="0.3">
      <c r="A41" s="65">
        <v>37</v>
      </c>
      <c r="B41" s="11" t="s">
        <v>36</v>
      </c>
      <c r="C41" s="11" t="s">
        <v>37</v>
      </c>
      <c r="D41" s="11" t="s">
        <v>38</v>
      </c>
      <c r="E41" s="12">
        <v>12</v>
      </c>
      <c r="F41" s="12">
        <v>1</v>
      </c>
      <c r="G41" s="12">
        <v>5</v>
      </c>
      <c r="H41" s="13">
        <f t="shared" si="0"/>
        <v>1.130976E-2</v>
      </c>
      <c r="I41" s="14">
        <f t="shared" si="1"/>
        <v>7.9168320000000004E-3</v>
      </c>
      <c r="J41" s="14">
        <f t="shared" si="2"/>
        <v>3.958416E-2</v>
      </c>
    </row>
    <row r="42" spans="1:10" x14ac:dyDescent="0.3">
      <c r="A42" s="65">
        <v>38</v>
      </c>
      <c r="B42" s="11" t="s">
        <v>17</v>
      </c>
      <c r="C42" s="11" t="s">
        <v>299</v>
      </c>
      <c r="D42" s="15" t="s">
        <v>294</v>
      </c>
      <c r="E42" s="12">
        <v>18</v>
      </c>
      <c r="F42" s="12">
        <v>1</v>
      </c>
      <c r="G42" s="12">
        <v>7</v>
      </c>
      <c r="H42" s="13">
        <f t="shared" si="0"/>
        <v>2.5446959999999998E-2</v>
      </c>
      <c r="I42" s="14">
        <f t="shared" si="1"/>
        <v>1.7812871999999997E-2</v>
      </c>
      <c r="J42" s="14">
        <f t="shared" si="2"/>
        <v>0.12469010399999998</v>
      </c>
    </row>
    <row r="43" spans="1:10" x14ac:dyDescent="0.3">
      <c r="A43" s="65">
        <v>39</v>
      </c>
      <c r="B43" s="11" t="s">
        <v>17</v>
      </c>
      <c r="C43" s="11" t="s">
        <v>299</v>
      </c>
      <c r="D43" s="15" t="s">
        <v>294</v>
      </c>
      <c r="E43" s="12">
        <v>12</v>
      </c>
      <c r="F43" s="12">
        <v>1</v>
      </c>
      <c r="G43" s="12">
        <v>5</v>
      </c>
      <c r="H43" s="13">
        <f t="shared" si="0"/>
        <v>1.130976E-2</v>
      </c>
      <c r="I43" s="14">
        <f t="shared" si="1"/>
        <v>7.9168320000000004E-3</v>
      </c>
      <c r="J43" s="14">
        <f t="shared" si="2"/>
        <v>3.958416E-2</v>
      </c>
    </row>
    <row r="44" spans="1:10" x14ac:dyDescent="0.3">
      <c r="A44" s="65">
        <v>40</v>
      </c>
      <c r="B44" s="11" t="s">
        <v>17</v>
      </c>
      <c r="C44" s="11" t="s">
        <v>299</v>
      </c>
      <c r="D44" s="15" t="s">
        <v>294</v>
      </c>
      <c r="E44" s="12">
        <v>10</v>
      </c>
      <c r="F44" s="12">
        <v>2</v>
      </c>
      <c r="G44" s="12">
        <v>4</v>
      </c>
      <c r="H44" s="13">
        <f t="shared" si="0"/>
        <v>7.8540000000000016E-3</v>
      </c>
      <c r="I44" s="14">
        <f t="shared" si="1"/>
        <v>1.0995600000000001E-2</v>
      </c>
      <c r="J44" s="14">
        <f t="shared" si="2"/>
        <v>2.1991200000000002E-2</v>
      </c>
    </row>
    <row r="45" spans="1:10" x14ac:dyDescent="0.3">
      <c r="A45" s="65">
        <v>41</v>
      </c>
      <c r="B45" s="11" t="s">
        <v>282</v>
      </c>
      <c r="C45" s="11" t="s">
        <v>19</v>
      </c>
      <c r="D45" s="15" t="s">
        <v>300</v>
      </c>
      <c r="E45" s="12">
        <v>40</v>
      </c>
      <c r="F45" s="12">
        <v>1</v>
      </c>
      <c r="G45" s="12">
        <v>9</v>
      </c>
      <c r="H45" s="13">
        <f t="shared" si="0"/>
        <v>0.12566400000000003</v>
      </c>
      <c r="I45" s="14">
        <f t="shared" si="1"/>
        <v>8.796480000000001E-2</v>
      </c>
      <c r="J45" s="14">
        <f t="shared" si="2"/>
        <v>0.79168320000000014</v>
      </c>
    </row>
    <row r="46" spans="1:10" x14ac:dyDescent="0.3">
      <c r="A46" s="65">
        <v>42</v>
      </c>
      <c r="B46" s="11" t="s">
        <v>8</v>
      </c>
      <c r="C46" s="11" t="s">
        <v>9</v>
      </c>
      <c r="D46" s="11" t="s">
        <v>10</v>
      </c>
      <c r="E46" s="12">
        <v>25</v>
      </c>
      <c r="F46" s="12">
        <v>3</v>
      </c>
      <c r="G46" s="12">
        <v>12</v>
      </c>
      <c r="H46" s="13">
        <f t="shared" si="0"/>
        <v>4.9087499999999999E-2</v>
      </c>
      <c r="I46" s="14">
        <f t="shared" si="1"/>
        <v>0.10308374999999999</v>
      </c>
      <c r="J46" s="14">
        <f t="shared" si="2"/>
        <v>0.41233499999999995</v>
      </c>
    </row>
    <row r="47" spans="1:10" x14ac:dyDescent="0.3">
      <c r="A47" s="65">
        <v>43</v>
      </c>
      <c r="B47" s="11" t="s">
        <v>282</v>
      </c>
      <c r="C47" s="11" t="s">
        <v>19</v>
      </c>
      <c r="D47" s="15" t="s">
        <v>300</v>
      </c>
      <c r="E47" s="12">
        <v>15</v>
      </c>
      <c r="F47" s="12">
        <v>2</v>
      </c>
      <c r="G47" s="12">
        <v>8</v>
      </c>
      <c r="H47" s="13">
        <f t="shared" si="0"/>
        <v>1.76715E-2</v>
      </c>
      <c r="I47" s="14">
        <f t="shared" si="1"/>
        <v>2.4740099999999998E-2</v>
      </c>
      <c r="J47" s="14">
        <f t="shared" si="2"/>
        <v>9.896039999999999E-2</v>
      </c>
    </row>
    <row r="48" spans="1:10" x14ac:dyDescent="0.3">
      <c r="A48" s="65">
        <v>44</v>
      </c>
      <c r="B48" s="11" t="s">
        <v>8</v>
      </c>
      <c r="C48" s="11" t="s">
        <v>9</v>
      </c>
      <c r="D48" s="11" t="s">
        <v>10</v>
      </c>
      <c r="E48" s="12">
        <v>18</v>
      </c>
      <c r="F48" s="12">
        <v>3</v>
      </c>
      <c r="G48" s="12">
        <v>10</v>
      </c>
      <c r="H48" s="13">
        <f t="shared" si="0"/>
        <v>2.5446959999999998E-2</v>
      </c>
      <c r="I48" s="14">
        <f t="shared" si="1"/>
        <v>5.3438615999999994E-2</v>
      </c>
      <c r="J48" s="14">
        <f t="shared" si="2"/>
        <v>0.17812871999999996</v>
      </c>
    </row>
    <row r="49" spans="1:10" x14ac:dyDescent="0.3">
      <c r="A49" s="65">
        <v>45</v>
      </c>
      <c r="B49" s="11" t="s">
        <v>8</v>
      </c>
      <c r="C49" s="11" t="s">
        <v>9</v>
      </c>
      <c r="D49" s="11" t="s">
        <v>10</v>
      </c>
      <c r="E49" s="12">
        <v>40</v>
      </c>
      <c r="F49" s="12">
        <v>3</v>
      </c>
      <c r="G49" s="12">
        <v>10</v>
      </c>
      <c r="H49" s="13">
        <f t="shared" si="0"/>
        <v>0.12566400000000003</v>
      </c>
      <c r="I49" s="14">
        <f t="shared" si="1"/>
        <v>0.26389440000000003</v>
      </c>
      <c r="J49" s="14">
        <f t="shared" si="2"/>
        <v>0.8796480000000001</v>
      </c>
    </row>
    <row r="50" spans="1:10" x14ac:dyDescent="0.3">
      <c r="A50" s="65">
        <v>46</v>
      </c>
      <c r="B50" s="11" t="s">
        <v>282</v>
      </c>
      <c r="C50" s="11" t="s">
        <v>19</v>
      </c>
      <c r="D50" s="15" t="s">
        <v>300</v>
      </c>
      <c r="E50" s="12">
        <v>35</v>
      </c>
      <c r="F50" s="12">
        <v>3</v>
      </c>
      <c r="G50" s="12">
        <v>12</v>
      </c>
      <c r="H50" s="13">
        <f t="shared" si="0"/>
        <v>9.6211499999999991E-2</v>
      </c>
      <c r="I50" s="14">
        <f t="shared" si="1"/>
        <v>0.20204414999999995</v>
      </c>
      <c r="J50" s="14">
        <f t="shared" si="2"/>
        <v>0.8081765999999998</v>
      </c>
    </row>
    <row r="51" spans="1:10" x14ac:dyDescent="0.3">
      <c r="A51" s="65">
        <v>47</v>
      </c>
      <c r="B51" s="11" t="s">
        <v>17</v>
      </c>
      <c r="C51" s="11" t="s">
        <v>299</v>
      </c>
      <c r="D51" s="15" t="s">
        <v>294</v>
      </c>
      <c r="E51" s="12">
        <v>12</v>
      </c>
      <c r="F51" s="12">
        <v>1</v>
      </c>
      <c r="G51" s="12">
        <v>4</v>
      </c>
      <c r="H51" s="13">
        <f t="shared" si="0"/>
        <v>1.130976E-2</v>
      </c>
      <c r="I51" s="14">
        <f t="shared" si="1"/>
        <v>7.9168320000000004E-3</v>
      </c>
      <c r="J51" s="14">
        <f t="shared" si="2"/>
        <v>3.1667328000000002E-2</v>
      </c>
    </row>
    <row r="52" spans="1:10" x14ac:dyDescent="0.3">
      <c r="A52" s="65">
        <v>48</v>
      </c>
      <c r="B52" s="11" t="s">
        <v>17</v>
      </c>
      <c r="C52" s="11" t="s">
        <v>299</v>
      </c>
      <c r="D52" s="15" t="s">
        <v>294</v>
      </c>
      <c r="E52" s="12">
        <v>13</v>
      </c>
      <c r="F52" s="12">
        <v>1</v>
      </c>
      <c r="G52" s="12">
        <v>5</v>
      </c>
      <c r="H52" s="13">
        <f t="shared" si="0"/>
        <v>1.3273260000000002E-2</v>
      </c>
      <c r="I52" s="14">
        <f t="shared" si="1"/>
        <v>9.2912820000000014E-3</v>
      </c>
      <c r="J52" s="14">
        <f t="shared" si="2"/>
        <v>4.645641000000001E-2</v>
      </c>
    </row>
    <row r="53" spans="1:10" x14ac:dyDescent="0.3">
      <c r="A53" s="65">
        <v>49</v>
      </c>
      <c r="B53" s="11" t="s">
        <v>282</v>
      </c>
      <c r="C53" s="11" t="s">
        <v>19</v>
      </c>
      <c r="D53" s="15" t="s">
        <v>300</v>
      </c>
      <c r="E53" s="12">
        <v>30</v>
      </c>
      <c r="F53" s="12">
        <v>1.5</v>
      </c>
      <c r="G53" s="12">
        <v>9</v>
      </c>
      <c r="H53" s="13">
        <f t="shared" si="0"/>
        <v>7.0685999999999999E-2</v>
      </c>
      <c r="I53" s="14">
        <f t="shared" si="1"/>
        <v>7.4220299999999989E-2</v>
      </c>
      <c r="J53" s="14">
        <f t="shared" si="2"/>
        <v>0.44532179999999999</v>
      </c>
    </row>
    <row r="54" spans="1:10" x14ac:dyDescent="0.3">
      <c r="A54" s="65">
        <v>50</v>
      </c>
      <c r="B54" s="11" t="s">
        <v>282</v>
      </c>
      <c r="C54" s="11" t="s">
        <v>19</v>
      </c>
      <c r="D54" s="15" t="s">
        <v>300</v>
      </c>
      <c r="E54" s="12">
        <v>35</v>
      </c>
      <c r="F54" s="12">
        <v>3</v>
      </c>
      <c r="G54" s="12">
        <v>13</v>
      </c>
      <c r="H54" s="13">
        <f t="shared" si="0"/>
        <v>9.6211499999999991E-2</v>
      </c>
      <c r="I54" s="14">
        <f t="shared" si="1"/>
        <v>0.20204414999999995</v>
      </c>
      <c r="J54" s="14">
        <f t="shared" si="2"/>
        <v>0.8755246499999999</v>
      </c>
    </row>
    <row r="55" spans="1:10" x14ac:dyDescent="0.3">
      <c r="A55" s="65">
        <v>51</v>
      </c>
      <c r="B55" s="11" t="s">
        <v>282</v>
      </c>
      <c r="C55" s="11" t="s">
        <v>19</v>
      </c>
      <c r="D55" s="15" t="s">
        <v>300</v>
      </c>
      <c r="E55" s="12">
        <v>30</v>
      </c>
      <c r="F55" s="12">
        <v>4</v>
      </c>
      <c r="G55" s="12">
        <v>10</v>
      </c>
      <c r="H55" s="13">
        <f t="shared" si="0"/>
        <v>7.0685999999999999E-2</v>
      </c>
      <c r="I55" s="14">
        <f t="shared" si="1"/>
        <v>0.19792079999999998</v>
      </c>
      <c r="J55" s="14">
        <f t="shared" si="2"/>
        <v>0.49480200000000002</v>
      </c>
    </row>
    <row r="56" spans="1:10" x14ac:dyDescent="0.3">
      <c r="A56" s="65">
        <v>52</v>
      </c>
      <c r="B56" s="11" t="s">
        <v>282</v>
      </c>
      <c r="C56" s="11" t="s">
        <v>19</v>
      </c>
      <c r="D56" s="15" t="s">
        <v>300</v>
      </c>
      <c r="E56" s="12">
        <v>30</v>
      </c>
      <c r="F56" s="12">
        <v>2</v>
      </c>
      <c r="G56" s="12">
        <v>10</v>
      </c>
      <c r="H56" s="13">
        <f t="shared" si="0"/>
        <v>7.0685999999999999E-2</v>
      </c>
      <c r="I56" s="14">
        <f t="shared" si="1"/>
        <v>9.896039999999999E-2</v>
      </c>
      <c r="J56" s="14">
        <f t="shared" si="2"/>
        <v>0.49480200000000002</v>
      </c>
    </row>
    <row r="57" spans="1:10" x14ac:dyDescent="0.3">
      <c r="A57" s="65">
        <v>53</v>
      </c>
      <c r="B57" s="11" t="s">
        <v>282</v>
      </c>
      <c r="C57" s="11" t="s">
        <v>19</v>
      </c>
      <c r="D57" s="15" t="s">
        <v>300</v>
      </c>
      <c r="E57" s="12">
        <v>45</v>
      </c>
      <c r="F57" s="12">
        <v>4</v>
      </c>
      <c r="G57" s="12">
        <v>12</v>
      </c>
      <c r="H57" s="13">
        <f t="shared" si="0"/>
        <v>0.1590435</v>
      </c>
      <c r="I57" s="14">
        <f t="shared" si="1"/>
        <v>0.44532179999999999</v>
      </c>
      <c r="J57" s="14">
        <f t="shared" si="2"/>
        <v>1.3359653999999999</v>
      </c>
    </row>
    <row r="58" spans="1:10" x14ac:dyDescent="0.3">
      <c r="A58" s="65">
        <v>54</v>
      </c>
      <c r="B58" s="11" t="s">
        <v>282</v>
      </c>
      <c r="C58" s="11" t="s">
        <v>19</v>
      </c>
      <c r="D58" s="15" t="s">
        <v>300</v>
      </c>
      <c r="E58" s="12">
        <v>20</v>
      </c>
      <c r="F58" s="12">
        <v>1.2</v>
      </c>
      <c r="G58" s="12">
        <v>8</v>
      </c>
      <c r="H58" s="13">
        <f t="shared" si="0"/>
        <v>3.1416000000000006E-2</v>
      </c>
      <c r="I58" s="14">
        <f t="shared" si="1"/>
        <v>2.6389440000000004E-2</v>
      </c>
      <c r="J58" s="14">
        <f t="shared" si="2"/>
        <v>0.17592960000000002</v>
      </c>
    </row>
    <row r="59" spans="1:10" x14ac:dyDescent="0.3">
      <c r="A59" s="65">
        <v>55</v>
      </c>
      <c r="B59" s="11" t="s">
        <v>42</v>
      </c>
      <c r="C59" s="11" t="s">
        <v>43</v>
      </c>
      <c r="D59" s="55" t="s">
        <v>44</v>
      </c>
      <c r="E59" s="12">
        <v>10</v>
      </c>
      <c r="F59" s="12">
        <v>6</v>
      </c>
      <c r="G59" s="12">
        <v>15</v>
      </c>
      <c r="H59" s="13">
        <f t="shared" si="0"/>
        <v>7.8540000000000016E-3</v>
      </c>
      <c r="I59" s="14">
        <f t="shared" si="1"/>
        <v>3.2986800000000004E-2</v>
      </c>
      <c r="J59" s="14">
        <f t="shared" si="2"/>
        <v>8.2467000000000013E-2</v>
      </c>
    </row>
    <row r="60" spans="1:10" x14ac:dyDescent="0.3">
      <c r="A60" s="65">
        <v>56</v>
      </c>
      <c r="B60" s="11" t="s">
        <v>282</v>
      </c>
      <c r="C60" s="11" t="s">
        <v>19</v>
      </c>
      <c r="D60" s="15" t="s">
        <v>300</v>
      </c>
      <c r="E60" s="12">
        <v>30</v>
      </c>
      <c r="F60" s="12">
        <v>2.5</v>
      </c>
      <c r="G60" s="12">
        <v>9</v>
      </c>
      <c r="H60" s="13">
        <f t="shared" si="0"/>
        <v>7.0685999999999999E-2</v>
      </c>
      <c r="I60" s="14">
        <f t="shared" si="1"/>
        <v>0.1237005</v>
      </c>
      <c r="J60" s="14">
        <f t="shared" si="2"/>
        <v>0.44532179999999999</v>
      </c>
    </row>
    <row r="61" spans="1:10" x14ac:dyDescent="0.3">
      <c r="A61" s="65">
        <v>57</v>
      </c>
      <c r="B61" s="11" t="s">
        <v>274</v>
      </c>
      <c r="C61" s="11" t="s">
        <v>9</v>
      </c>
      <c r="D61" s="55" t="s">
        <v>22</v>
      </c>
      <c r="E61" s="12">
        <v>60</v>
      </c>
      <c r="F61" s="12">
        <v>4</v>
      </c>
      <c r="G61" s="12">
        <v>13</v>
      </c>
      <c r="H61" s="13">
        <f t="shared" si="0"/>
        <v>0.282744</v>
      </c>
      <c r="I61" s="14">
        <f t="shared" si="1"/>
        <v>0.79168319999999992</v>
      </c>
      <c r="J61" s="14">
        <f t="shared" si="2"/>
        <v>2.5729704</v>
      </c>
    </row>
    <row r="62" spans="1:10" x14ac:dyDescent="0.3">
      <c r="A62" s="65">
        <v>58</v>
      </c>
      <c r="B62" s="11" t="s">
        <v>17</v>
      </c>
      <c r="C62" s="11" t="s">
        <v>299</v>
      </c>
      <c r="D62" s="15" t="s">
        <v>294</v>
      </c>
      <c r="E62" s="12">
        <v>10</v>
      </c>
      <c r="F62" s="12">
        <v>0.6</v>
      </c>
      <c r="G62" s="12">
        <v>4</v>
      </c>
      <c r="H62" s="13">
        <f t="shared" si="0"/>
        <v>7.8540000000000016E-3</v>
      </c>
      <c r="I62" s="14">
        <f t="shared" si="1"/>
        <v>3.2986800000000004E-3</v>
      </c>
      <c r="J62" s="14">
        <f t="shared" si="2"/>
        <v>2.1991200000000002E-2</v>
      </c>
    </row>
    <row r="63" spans="1:10" x14ac:dyDescent="0.3">
      <c r="A63" s="65">
        <v>59</v>
      </c>
      <c r="B63" s="11" t="s">
        <v>17</v>
      </c>
      <c r="C63" s="11" t="s">
        <v>299</v>
      </c>
      <c r="D63" s="15" t="s">
        <v>294</v>
      </c>
      <c r="E63" s="12">
        <v>14</v>
      </c>
      <c r="F63" s="12">
        <v>1.5</v>
      </c>
      <c r="G63" s="12">
        <v>4</v>
      </c>
      <c r="H63" s="13">
        <f t="shared" si="0"/>
        <v>1.5393840000000002E-2</v>
      </c>
      <c r="I63" s="14">
        <f t="shared" si="1"/>
        <v>1.6163532000000001E-2</v>
      </c>
      <c r="J63" s="14">
        <f t="shared" si="2"/>
        <v>4.3102752000000001E-2</v>
      </c>
    </row>
    <row r="64" spans="1:10" x14ac:dyDescent="0.3">
      <c r="A64" s="65">
        <v>60</v>
      </c>
      <c r="B64" s="11" t="s">
        <v>282</v>
      </c>
      <c r="C64" s="11" t="s">
        <v>19</v>
      </c>
      <c r="D64" s="15" t="s">
        <v>300</v>
      </c>
      <c r="E64" s="12">
        <v>20</v>
      </c>
      <c r="F64" s="12">
        <v>4</v>
      </c>
      <c r="G64" s="12">
        <v>12</v>
      </c>
      <c r="H64" s="13">
        <f t="shared" si="0"/>
        <v>3.1416000000000006E-2</v>
      </c>
      <c r="I64" s="14">
        <f t="shared" si="1"/>
        <v>8.796480000000001E-2</v>
      </c>
      <c r="J64" s="14">
        <f t="shared" si="2"/>
        <v>0.26389440000000003</v>
      </c>
    </row>
    <row r="65" spans="1:10" x14ac:dyDescent="0.3">
      <c r="A65" s="65">
        <v>61</v>
      </c>
      <c r="B65" s="11" t="s">
        <v>8</v>
      </c>
      <c r="C65" s="11" t="s">
        <v>9</v>
      </c>
      <c r="D65" s="11" t="s">
        <v>10</v>
      </c>
      <c r="E65" s="12">
        <v>40</v>
      </c>
      <c r="F65" s="12">
        <v>6</v>
      </c>
      <c r="G65" s="12">
        <v>15</v>
      </c>
      <c r="H65" s="13">
        <f t="shared" si="0"/>
        <v>0.12566400000000003</v>
      </c>
      <c r="I65" s="14">
        <f t="shared" si="1"/>
        <v>0.52778880000000006</v>
      </c>
      <c r="J65" s="14">
        <f t="shared" si="2"/>
        <v>1.3194720000000002</v>
      </c>
    </row>
    <row r="66" spans="1:10" x14ac:dyDescent="0.3">
      <c r="A66" s="65">
        <v>62</v>
      </c>
      <c r="B66" s="11" t="s">
        <v>282</v>
      </c>
      <c r="C66" s="11" t="s">
        <v>19</v>
      </c>
      <c r="D66" s="15" t="s">
        <v>300</v>
      </c>
      <c r="E66" s="12">
        <v>18</v>
      </c>
      <c r="F66" s="12">
        <v>2</v>
      </c>
      <c r="G66" s="12">
        <v>10</v>
      </c>
      <c r="H66" s="13">
        <f t="shared" si="0"/>
        <v>2.5446959999999998E-2</v>
      </c>
      <c r="I66" s="14">
        <f t="shared" si="1"/>
        <v>3.5625743999999994E-2</v>
      </c>
      <c r="J66" s="14">
        <f t="shared" si="2"/>
        <v>0.17812871999999996</v>
      </c>
    </row>
    <row r="67" spans="1:10" x14ac:dyDescent="0.3">
      <c r="A67" s="65">
        <v>63</v>
      </c>
      <c r="B67" s="11" t="s">
        <v>282</v>
      </c>
      <c r="C67" s="11" t="s">
        <v>19</v>
      </c>
      <c r="D67" s="15" t="s">
        <v>300</v>
      </c>
      <c r="E67" s="12">
        <v>30</v>
      </c>
      <c r="F67" s="12">
        <v>4</v>
      </c>
      <c r="G67" s="12">
        <v>12</v>
      </c>
      <c r="H67" s="13">
        <f t="shared" si="0"/>
        <v>7.0685999999999999E-2</v>
      </c>
      <c r="I67" s="14">
        <f t="shared" si="1"/>
        <v>0.19792079999999998</v>
      </c>
      <c r="J67" s="14">
        <f t="shared" si="2"/>
        <v>0.59376239999999991</v>
      </c>
    </row>
    <row r="68" spans="1:10" x14ac:dyDescent="0.3">
      <c r="A68" s="65">
        <v>64</v>
      </c>
      <c r="B68" s="11" t="s">
        <v>282</v>
      </c>
      <c r="C68" s="11" t="s">
        <v>19</v>
      </c>
      <c r="D68" s="15" t="s">
        <v>300</v>
      </c>
      <c r="E68" s="12">
        <v>22</v>
      </c>
      <c r="F68" s="12">
        <v>5</v>
      </c>
      <c r="G68" s="12">
        <v>11</v>
      </c>
      <c r="H68" s="13">
        <f t="shared" si="0"/>
        <v>3.8013359999999996E-2</v>
      </c>
      <c r="I68" s="14">
        <f t="shared" si="1"/>
        <v>0.13304675999999999</v>
      </c>
      <c r="J68" s="14">
        <f t="shared" si="2"/>
        <v>0.29270287199999995</v>
      </c>
    </row>
    <row r="69" spans="1:10" x14ac:dyDescent="0.3">
      <c r="A69" s="65">
        <v>65</v>
      </c>
      <c r="B69" s="11" t="s">
        <v>282</v>
      </c>
      <c r="C69" s="11" t="s">
        <v>19</v>
      </c>
      <c r="D69" s="15" t="s">
        <v>300</v>
      </c>
      <c r="E69" s="12">
        <v>30</v>
      </c>
      <c r="F69" s="12">
        <v>6</v>
      </c>
      <c r="G69" s="12">
        <v>12</v>
      </c>
      <c r="H69" s="13">
        <f t="shared" si="0"/>
        <v>7.0685999999999999E-2</v>
      </c>
      <c r="I69" s="14">
        <f t="shared" si="1"/>
        <v>0.29688119999999996</v>
      </c>
      <c r="J69" s="14">
        <f t="shared" si="2"/>
        <v>0.59376239999999991</v>
      </c>
    </row>
    <row r="70" spans="1:10" x14ac:dyDescent="0.3">
      <c r="A70" s="65">
        <v>66</v>
      </c>
      <c r="B70" s="11" t="s">
        <v>282</v>
      </c>
      <c r="C70" s="11" t="s">
        <v>19</v>
      </c>
      <c r="D70" s="15" t="s">
        <v>300</v>
      </c>
      <c r="E70" s="12">
        <v>20</v>
      </c>
      <c r="F70" s="12">
        <v>4</v>
      </c>
      <c r="G70" s="12">
        <v>10</v>
      </c>
      <c r="H70" s="13">
        <f t="shared" ref="H70:H133" si="3">((E70/100)^2)*0.7854</f>
        <v>3.1416000000000006E-2</v>
      </c>
      <c r="I70" s="14">
        <f t="shared" ref="I70:I133" si="4">H70*F70*0.7</f>
        <v>8.796480000000001E-2</v>
      </c>
      <c r="J70" s="14">
        <f t="shared" ref="J70:J133" si="5">H70*G70*0.7</f>
        <v>0.21991200000000002</v>
      </c>
    </row>
    <row r="71" spans="1:10" x14ac:dyDescent="0.3">
      <c r="A71" s="65">
        <v>67</v>
      </c>
      <c r="B71" s="11" t="s">
        <v>8</v>
      </c>
      <c r="C71" s="11" t="s">
        <v>9</v>
      </c>
      <c r="D71" s="11" t="s">
        <v>10</v>
      </c>
      <c r="E71" s="12">
        <v>40</v>
      </c>
      <c r="F71" s="12">
        <v>6</v>
      </c>
      <c r="G71" s="12">
        <v>13</v>
      </c>
      <c r="H71" s="13">
        <f t="shared" si="3"/>
        <v>0.12566400000000003</v>
      </c>
      <c r="I71" s="14">
        <f t="shared" si="4"/>
        <v>0.52778880000000006</v>
      </c>
      <c r="J71" s="14">
        <f t="shared" si="5"/>
        <v>1.1435424000000003</v>
      </c>
    </row>
    <row r="72" spans="1:10" x14ac:dyDescent="0.3">
      <c r="A72" s="65">
        <v>68</v>
      </c>
      <c r="B72" s="11" t="s">
        <v>282</v>
      </c>
      <c r="C72" s="11" t="s">
        <v>19</v>
      </c>
      <c r="D72" s="15" t="s">
        <v>300</v>
      </c>
      <c r="E72" s="12">
        <v>22</v>
      </c>
      <c r="F72" s="12">
        <v>5</v>
      </c>
      <c r="G72" s="12">
        <v>12</v>
      </c>
      <c r="H72" s="13">
        <f t="shared" si="3"/>
        <v>3.8013359999999996E-2</v>
      </c>
      <c r="I72" s="14">
        <f t="shared" si="4"/>
        <v>0.13304675999999999</v>
      </c>
      <c r="J72" s="14">
        <f t="shared" si="5"/>
        <v>0.31931222399999992</v>
      </c>
    </row>
    <row r="73" spans="1:10" x14ac:dyDescent="0.3">
      <c r="A73" s="65">
        <v>69</v>
      </c>
      <c r="B73" s="11" t="s">
        <v>282</v>
      </c>
      <c r="C73" s="11" t="s">
        <v>19</v>
      </c>
      <c r="D73" s="15" t="s">
        <v>300</v>
      </c>
      <c r="E73" s="12">
        <v>14</v>
      </c>
      <c r="F73" s="12">
        <v>1.5</v>
      </c>
      <c r="G73" s="12">
        <v>7</v>
      </c>
      <c r="H73" s="13">
        <f t="shared" si="3"/>
        <v>1.5393840000000002E-2</v>
      </c>
      <c r="I73" s="14">
        <f t="shared" si="4"/>
        <v>1.6163532000000001E-2</v>
      </c>
      <c r="J73" s="14">
        <f t="shared" si="5"/>
        <v>7.5429816000000011E-2</v>
      </c>
    </row>
    <row r="74" spans="1:10" x14ac:dyDescent="0.3">
      <c r="A74" s="65">
        <v>70</v>
      </c>
      <c r="B74" s="11" t="s">
        <v>282</v>
      </c>
      <c r="C74" s="11" t="s">
        <v>19</v>
      </c>
      <c r="D74" s="15" t="s">
        <v>300</v>
      </c>
      <c r="E74" s="12">
        <v>27</v>
      </c>
      <c r="F74" s="12">
        <v>5</v>
      </c>
      <c r="G74" s="12">
        <v>15</v>
      </c>
      <c r="H74" s="13">
        <f t="shared" si="3"/>
        <v>5.7255660000000007E-2</v>
      </c>
      <c r="I74" s="14">
        <f t="shared" si="4"/>
        <v>0.20039481000000001</v>
      </c>
      <c r="J74" s="14">
        <f t="shared" si="5"/>
        <v>0.60118442999999999</v>
      </c>
    </row>
    <row r="75" spans="1:10" x14ac:dyDescent="0.3">
      <c r="A75" s="65">
        <v>71</v>
      </c>
      <c r="B75" s="11" t="s">
        <v>297</v>
      </c>
      <c r="C75" s="11" t="s">
        <v>13</v>
      </c>
      <c r="D75" s="15" t="s">
        <v>298</v>
      </c>
      <c r="E75" s="12">
        <v>40</v>
      </c>
      <c r="F75" s="12">
        <v>1.8</v>
      </c>
      <c r="G75" s="12">
        <v>9</v>
      </c>
      <c r="H75" s="13">
        <f t="shared" si="3"/>
        <v>0.12566400000000003</v>
      </c>
      <c r="I75" s="14">
        <f t="shared" si="4"/>
        <v>0.15833664000000003</v>
      </c>
      <c r="J75" s="14">
        <f t="shared" si="5"/>
        <v>0.79168320000000014</v>
      </c>
    </row>
    <row r="76" spans="1:10" x14ac:dyDescent="0.3">
      <c r="A76" s="65">
        <v>72</v>
      </c>
      <c r="B76" s="11" t="s">
        <v>274</v>
      </c>
      <c r="C76" s="11" t="s">
        <v>9</v>
      </c>
      <c r="D76" s="55" t="s">
        <v>22</v>
      </c>
      <c r="E76" s="12">
        <v>42</v>
      </c>
      <c r="F76" s="12">
        <v>7</v>
      </c>
      <c r="G76" s="12">
        <v>10</v>
      </c>
      <c r="H76" s="13">
        <f t="shared" si="3"/>
        <v>0.13854455999999998</v>
      </c>
      <c r="I76" s="14">
        <f t="shared" si="4"/>
        <v>0.67886834399999996</v>
      </c>
      <c r="J76" s="14">
        <f t="shared" si="5"/>
        <v>0.96981191999999972</v>
      </c>
    </row>
    <row r="77" spans="1:10" x14ac:dyDescent="0.3">
      <c r="A77" s="65">
        <v>73</v>
      </c>
      <c r="B77" s="11" t="s">
        <v>282</v>
      </c>
      <c r="C77" s="11" t="s">
        <v>19</v>
      </c>
      <c r="D77" s="15" t="s">
        <v>300</v>
      </c>
      <c r="E77" s="12">
        <v>20</v>
      </c>
      <c r="F77" s="12">
        <v>2</v>
      </c>
      <c r="G77" s="12">
        <v>9</v>
      </c>
      <c r="H77" s="13">
        <f t="shared" si="3"/>
        <v>3.1416000000000006E-2</v>
      </c>
      <c r="I77" s="14">
        <f t="shared" si="4"/>
        <v>4.3982400000000005E-2</v>
      </c>
      <c r="J77" s="14">
        <f t="shared" si="5"/>
        <v>0.19792080000000004</v>
      </c>
    </row>
    <row r="78" spans="1:10" x14ac:dyDescent="0.3">
      <c r="A78" s="65">
        <v>74</v>
      </c>
      <c r="B78" s="11" t="s">
        <v>297</v>
      </c>
      <c r="C78" s="11" t="s">
        <v>13</v>
      </c>
      <c r="D78" s="15" t="s">
        <v>298</v>
      </c>
      <c r="E78" s="12">
        <v>22</v>
      </c>
      <c r="F78" s="12">
        <v>1</v>
      </c>
      <c r="G78" s="12">
        <v>9</v>
      </c>
      <c r="H78" s="13">
        <f t="shared" si="3"/>
        <v>3.8013359999999996E-2</v>
      </c>
      <c r="I78" s="14">
        <f t="shared" si="4"/>
        <v>2.6609351999999996E-2</v>
      </c>
      <c r="J78" s="14">
        <f t="shared" si="5"/>
        <v>0.23948416799999997</v>
      </c>
    </row>
    <row r="79" spans="1:10" x14ac:dyDescent="0.3">
      <c r="A79" s="65">
        <v>75</v>
      </c>
      <c r="B79" s="11" t="s">
        <v>297</v>
      </c>
      <c r="C79" s="11" t="s">
        <v>13</v>
      </c>
      <c r="D79" s="15" t="s">
        <v>298</v>
      </c>
      <c r="E79" s="12">
        <v>20</v>
      </c>
      <c r="F79" s="12">
        <v>3</v>
      </c>
      <c r="G79" s="12">
        <v>9</v>
      </c>
      <c r="H79" s="13">
        <f t="shared" si="3"/>
        <v>3.1416000000000006E-2</v>
      </c>
      <c r="I79" s="14">
        <f t="shared" si="4"/>
        <v>6.5973600000000007E-2</v>
      </c>
      <c r="J79" s="14">
        <f t="shared" si="5"/>
        <v>0.19792080000000004</v>
      </c>
    </row>
    <row r="80" spans="1:10" x14ac:dyDescent="0.3">
      <c r="A80" s="65">
        <v>76</v>
      </c>
      <c r="B80" s="11" t="s">
        <v>282</v>
      </c>
      <c r="C80" s="11" t="s">
        <v>19</v>
      </c>
      <c r="D80" s="15" t="s">
        <v>300</v>
      </c>
      <c r="E80" s="12">
        <v>25</v>
      </c>
      <c r="F80" s="12">
        <v>4</v>
      </c>
      <c r="G80" s="12">
        <v>12</v>
      </c>
      <c r="H80" s="13">
        <f t="shared" si="3"/>
        <v>4.9087499999999999E-2</v>
      </c>
      <c r="I80" s="14">
        <f t="shared" si="4"/>
        <v>0.13744499999999998</v>
      </c>
      <c r="J80" s="14">
        <f t="shared" si="5"/>
        <v>0.41233499999999995</v>
      </c>
    </row>
    <row r="81" spans="1:10" x14ac:dyDescent="0.3">
      <c r="A81" s="65">
        <v>77</v>
      </c>
      <c r="B81" s="11" t="s">
        <v>282</v>
      </c>
      <c r="C81" s="11" t="s">
        <v>19</v>
      </c>
      <c r="D81" s="15" t="s">
        <v>300</v>
      </c>
      <c r="E81" s="12">
        <v>25</v>
      </c>
      <c r="F81" s="12">
        <v>3</v>
      </c>
      <c r="G81" s="12">
        <v>7</v>
      </c>
      <c r="H81" s="13">
        <f t="shared" si="3"/>
        <v>4.9087499999999999E-2</v>
      </c>
      <c r="I81" s="14">
        <f t="shared" si="4"/>
        <v>0.10308374999999999</v>
      </c>
      <c r="J81" s="14">
        <f t="shared" si="5"/>
        <v>0.24052874999999999</v>
      </c>
    </row>
    <row r="82" spans="1:10" x14ac:dyDescent="0.3">
      <c r="A82" s="65">
        <v>78</v>
      </c>
      <c r="B82" s="11" t="s">
        <v>282</v>
      </c>
      <c r="C82" s="11" t="s">
        <v>19</v>
      </c>
      <c r="D82" s="15" t="s">
        <v>300</v>
      </c>
      <c r="E82" s="12">
        <v>18</v>
      </c>
      <c r="F82" s="12">
        <v>2</v>
      </c>
      <c r="G82" s="12">
        <v>7</v>
      </c>
      <c r="H82" s="13">
        <f t="shared" si="3"/>
        <v>2.5446959999999998E-2</v>
      </c>
      <c r="I82" s="14">
        <f t="shared" si="4"/>
        <v>3.5625743999999994E-2</v>
      </c>
      <c r="J82" s="14">
        <f t="shared" si="5"/>
        <v>0.12469010399999998</v>
      </c>
    </row>
    <row r="83" spans="1:10" x14ac:dyDescent="0.3">
      <c r="A83" s="65">
        <v>79</v>
      </c>
      <c r="B83" s="11" t="s">
        <v>282</v>
      </c>
      <c r="C83" s="11" t="s">
        <v>19</v>
      </c>
      <c r="D83" s="15" t="s">
        <v>300</v>
      </c>
      <c r="E83" s="12">
        <v>40</v>
      </c>
      <c r="F83" s="12">
        <v>2</v>
      </c>
      <c r="G83" s="12">
        <v>10</v>
      </c>
      <c r="H83" s="13">
        <f t="shared" si="3"/>
        <v>0.12566400000000003</v>
      </c>
      <c r="I83" s="14">
        <f t="shared" si="4"/>
        <v>0.17592960000000002</v>
      </c>
      <c r="J83" s="14">
        <f t="shared" si="5"/>
        <v>0.8796480000000001</v>
      </c>
    </row>
    <row r="84" spans="1:10" x14ac:dyDescent="0.3">
      <c r="A84" s="65">
        <v>80</v>
      </c>
      <c r="B84" s="11" t="s">
        <v>282</v>
      </c>
      <c r="C84" s="11" t="s">
        <v>19</v>
      </c>
      <c r="D84" s="15" t="s">
        <v>300</v>
      </c>
      <c r="E84" s="12">
        <v>53</v>
      </c>
      <c r="F84" s="12">
        <v>3</v>
      </c>
      <c r="G84" s="12">
        <v>8</v>
      </c>
      <c r="H84" s="13">
        <f t="shared" si="3"/>
        <v>0.22061886000000003</v>
      </c>
      <c r="I84" s="14">
        <f t="shared" si="4"/>
        <v>0.46329960599999997</v>
      </c>
      <c r="J84" s="14">
        <f t="shared" si="5"/>
        <v>1.2354656160000002</v>
      </c>
    </row>
    <row r="85" spans="1:10" x14ac:dyDescent="0.3">
      <c r="A85" s="65">
        <v>81</v>
      </c>
      <c r="B85" s="11" t="s">
        <v>17</v>
      </c>
      <c r="C85" s="11" t="s">
        <v>299</v>
      </c>
      <c r="D85" s="15" t="s">
        <v>294</v>
      </c>
      <c r="E85" s="12">
        <v>15</v>
      </c>
      <c r="F85" s="12">
        <v>2</v>
      </c>
      <c r="G85" s="12">
        <v>6</v>
      </c>
      <c r="H85" s="13">
        <f t="shared" si="3"/>
        <v>1.76715E-2</v>
      </c>
      <c r="I85" s="14">
        <f t="shared" si="4"/>
        <v>2.4740099999999998E-2</v>
      </c>
      <c r="J85" s="14">
        <f t="shared" si="5"/>
        <v>7.4220299999999989E-2</v>
      </c>
    </row>
    <row r="86" spans="1:10" x14ac:dyDescent="0.3">
      <c r="A86" s="65">
        <v>82</v>
      </c>
      <c r="B86" s="11" t="s">
        <v>17</v>
      </c>
      <c r="C86" s="11" t="s">
        <v>299</v>
      </c>
      <c r="D86" s="15" t="s">
        <v>294</v>
      </c>
      <c r="E86" s="12">
        <v>15</v>
      </c>
      <c r="F86" s="12">
        <v>4</v>
      </c>
      <c r="G86" s="12">
        <v>7</v>
      </c>
      <c r="H86" s="13">
        <f t="shared" si="3"/>
        <v>1.76715E-2</v>
      </c>
      <c r="I86" s="14">
        <f t="shared" si="4"/>
        <v>4.9480199999999995E-2</v>
      </c>
      <c r="J86" s="14">
        <f t="shared" si="5"/>
        <v>8.6590349999999983E-2</v>
      </c>
    </row>
    <row r="87" spans="1:10" x14ac:dyDescent="0.3">
      <c r="A87" s="65">
        <v>83</v>
      </c>
      <c r="B87" s="11" t="s">
        <v>282</v>
      </c>
      <c r="C87" s="11" t="s">
        <v>19</v>
      </c>
      <c r="D87" s="15" t="s">
        <v>300</v>
      </c>
      <c r="E87" s="12">
        <v>18</v>
      </c>
      <c r="F87" s="12">
        <v>6</v>
      </c>
      <c r="G87" s="12">
        <v>10</v>
      </c>
      <c r="H87" s="13">
        <f t="shared" si="3"/>
        <v>2.5446959999999998E-2</v>
      </c>
      <c r="I87" s="14">
        <f t="shared" si="4"/>
        <v>0.10687723199999999</v>
      </c>
      <c r="J87" s="14">
        <f t="shared" si="5"/>
        <v>0.17812871999999996</v>
      </c>
    </row>
    <row r="88" spans="1:10" x14ac:dyDescent="0.3">
      <c r="A88" s="65">
        <v>84</v>
      </c>
      <c r="B88" s="11" t="s">
        <v>282</v>
      </c>
      <c r="C88" s="11" t="s">
        <v>19</v>
      </c>
      <c r="D88" s="15" t="s">
        <v>300</v>
      </c>
      <c r="E88" s="12">
        <v>10</v>
      </c>
      <c r="F88" s="12">
        <v>4</v>
      </c>
      <c r="G88" s="12">
        <v>7</v>
      </c>
      <c r="H88" s="13">
        <f t="shared" si="3"/>
        <v>7.8540000000000016E-3</v>
      </c>
      <c r="I88" s="14">
        <f t="shared" si="4"/>
        <v>2.1991200000000002E-2</v>
      </c>
      <c r="J88" s="14">
        <f t="shared" si="5"/>
        <v>3.8484600000000008E-2</v>
      </c>
    </row>
    <row r="89" spans="1:10" x14ac:dyDescent="0.3">
      <c r="A89" s="65">
        <v>85</v>
      </c>
      <c r="B89" s="11" t="s">
        <v>17</v>
      </c>
      <c r="C89" s="11" t="s">
        <v>299</v>
      </c>
      <c r="D89" s="15" t="s">
        <v>294</v>
      </c>
      <c r="E89" s="12">
        <v>20</v>
      </c>
      <c r="F89" s="12">
        <v>3</v>
      </c>
      <c r="G89" s="12">
        <v>7</v>
      </c>
      <c r="H89" s="13">
        <f t="shared" si="3"/>
        <v>3.1416000000000006E-2</v>
      </c>
      <c r="I89" s="14">
        <f t="shared" si="4"/>
        <v>6.5973600000000007E-2</v>
      </c>
      <c r="J89" s="14">
        <f t="shared" si="5"/>
        <v>0.15393840000000003</v>
      </c>
    </row>
    <row r="90" spans="1:10" x14ac:dyDescent="0.3">
      <c r="A90" s="65">
        <v>86</v>
      </c>
      <c r="B90" s="11" t="s">
        <v>17</v>
      </c>
      <c r="C90" s="11" t="s">
        <v>299</v>
      </c>
      <c r="D90" s="15" t="s">
        <v>294</v>
      </c>
      <c r="E90" s="12">
        <v>10</v>
      </c>
      <c r="F90" s="12">
        <v>5</v>
      </c>
      <c r="G90" s="12">
        <v>8</v>
      </c>
      <c r="H90" s="13">
        <f t="shared" si="3"/>
        <v>7.8540000000000016E-3</v>
      </c>
      <c r="I90" s="14">
        <f t="shared" si="4"/>
        <v>2.7489000000000003E-2</v>
      </c>
      <c r="J90" s="14">
        <f t="shared" si="5"/>
        <v>4.3982400000000005E-2</v>
      </c>
    </row>
    <row r="91" spans="1:10" x14ac:dyDescent="0.3">
      <c r="A91" s="65">
        <v>87</v>
      </c>
      <c r="B91" s="11" t="s">
        <v>282</v>
      </c>
      <c r="C91" s="11" t="s">
        <v>19</v>
      </c>
      <c r="D91" s="15" t="s">
        <v>300</v>
      </c>
      <c r="E91" s="12">
        <v>19</v>
      </c>
      <c r="F91" s="12">
        <v>4</v>
      </c>
      <c r="G91" s="12">
        <v>7</v>
      </c>
      <c r="H91" s="13">
        <f t="shared" si="3"/>
        <v>2.835294E-2</v>
      </c>
      <c r="I91" s="14">
        <f t="shared" si="4"/>
        <v>7.9388231999999989E-2</v>
      </c>
      <c r="J91" s="14">
        <f t="shared" si="5"/>
        <v>0.13892940600000001</v>
      </c>
    </row>
    <row r="92" spans="1:10" x14ac:dyDescent="0.3">
      <c r="A92" s="65">
        <v>88</v>
      </c>
      <c r="B92" s="11" t="s">
        <v>17</v>
      </c>
      <c r="C92" s="11" t="s">
        <v>299</v>
      </c>
      <c r="D92" s="15" t="s">
        <v>294</v>
      </c>
      <c r="E92" s="12">
        <v>10</v>
      </c>
      <c r="F92" s="12">
        <v>1.5</v>
      </c>
      <c r="G92" s="12">
        <v>4</v>
      </c>
      <c r="H92" s="13">
        <f t="shared" si="3"/>
        <v>7.8540000000000016E-3</v>
      </c>
      <c r="I92" s="14">
        <f t="shared" si="4"/>
        <v>8.2467000000000009E-3</v>
      </c>
      <c r="J92" s="14">
        <f t="shared" si="5"/>
        <v>2.1991200000000002E-2</v>
      </c>
    </row>
    <row r="93" spans="1:10" x14ac:dyDescent="0.3">
      <c r="A93" s="65">
        <v>89</v>
      </c>
      <c r="B93" s="11" t="s">
        <v>17</v>
      </c>
      <c r="C93" s="11" t="s">
        <v>299</v>
      </c>
      <c r="D93" s="15" t="s">
        <v>294</v>
      </c>
      <c r="E93" s="12">
        <v>12</v>
      </c>
      <c r="F93" s="12">
        <v>2</v>
      </c>
      <c r="G93" s="12">
        <v>3</v>
      </c>
      <c r="H93" s="13">
        <f t="shared" si="3"/>
        <v>1.130976E-2</v>
      </c>
      <c r="I93" s="14">
        <f t="shared" si="4"/>
        <v>1.5833664000000001E-2</v>
      </c>
      <c r="J93" s="14">
        <f t="shared" si="5"/>
        <v>2.3750495999999999E-2</v>
      </c>
    </row>
    <row r="94" spans="1:10" x14ac:dyDescent="0.3">
      <c r="A94" s="65">
        <v>90</v>
      </c>
      <c r="B94" s="11" t="s">
        <v>282</v>
      </c>
      <c r="C94" s="11" t="s">
        <v>19</v>
      </c>
      <c r="D94" s="15" t="s">
        <v>300</v>
      </c>
      <c r="E94" s="12">
        <v>20</v>
      </c>
      <c r="F94" s="12">
        <v>3</v>
      </c>
      <c r="G94" s="12">
        <v>8</v>
      </c>
      <c r="H94" s="13">
        <f t="shared" si="3"/>
        <v>3.1416000000000006E-2</v>
      </c>
      <c r="I94" s="14">
        <f t="shared" si="4"/>
        <v>6.5973600000000007E-2</v>
      </c>
      <c r="J94" s="14">
        <f t="shared" si="5"/>
        <v>0.17592960000000002</v>
      </c>
    </row>
    <row r="95" spans="1:10" x14ac:dyDescent="0.3">
      <c r="A95" s="65">
        <v>91</v>
      </c>
      <c r="B95" s="11" t="s">
        <v>282</v>
      </c>
      <c r="C95" s="11" t="s">
        <v>19</v>
      </c>
      <c r="D95" s="15" t="s">
        <v>300</v>
      </c>
      <c r="E95" s="12">
        <v>10</v>
      </c>
      <c r="F95" s="12">
        <v>2</v>
      </c>
      <c r="G95" s="12">
        <v>6</v>
      </c>
      <c r="H95" s="13">
        <f t="shared" si="3"/>
        <v>7.8540000000000016E-3</v>
      </c>
      <c r="I95" s="14">
        <f t="shared" si="4"/>
        <v>1.0995600000000001E-2</v>
      </c>
      <c r="J95" s="14">
        <f t="shared" si="5"/>
        <v>3.2986800000000004E-2</v>
      </c>
    </row>
    <row r="96" spans="1:10" x14ac:dyDescent="0.3">
      <c r="A96" s="65">
        <v>92</v>
      </c>
      <c r="B96" s="11" t="s">
        <v>17</v>
      </c>
      <c r="C96" s="11" t="s">
        <v>299</v>
      </c>
      <c r="D96" s="15" t="s">
        <v>294</v>
      </c>
      <c r="E96" s="12">
        <v>10</v>
      </c>
      <c r="F96" s="12">
        <v>1.5</v>
      </c>
      <c r="G96" s="12">
        <v>5</v>
      </c>
      <c r="H96" s="13">
        <f t="shared" si="3"/>
        <v>7.8540000000000016E-3</v>
      </c>
      <c r="I96" s="14">
        <f t="shared" si="4"/>
        <v>8.2467000000000009E-3</v>
      </c>
      <c r="J96" s="14">
        <f t="shared" si="5"/>
        <v>2.7489000000000003E-2</v>
      </c>
    </row>
    <row r="97" spans="1:10" x14ac:dyDescent="0.3">
      <c r="A97" s="65">
        <v>93</v>
      </c>
      <c r="B97" s="11" t="s">
        <v>17</v>
      </c>
      <c r="C97" s="11" t="s">
        <v>299</v>
      </c>
      <c r="D97" s="15" t="s">
        <v>294</v>
      </c>
      <c r="E97" s="12">
        <v>17</v>
      </c>
      <c r="F97" s="12">
        <v>3</v>
      </c>
      <c r="G97" s="12">
        <v>6</v>
      </c>
      <c r="H97" s="13">
        <f t="shared" si="3"/>
        <v>2.2698060000000003E-2</v>
      </c>
      <c r="I97" s="14">
        <f t="shared" si="4"/>
        <v>4.7665925999999997E-2</v>
      </c>
      <c r="J97" s="14">
        <f t="shared" si="5"/>
        <v>9.5331851999999995E-2</v>
      </c>
    </row>
    <row r="98" spans="1:10" x14ac:dyDescent="0.3">
      <c r="A98" s="65">
        <v>94</v>
      </c>
      <c r="B98" s="11" t="s">
        <v>17</v>
      </c>
      <c r="C98" s="11" t="s">
        <v>299</v>
      </c>
      <c r="D98" s="15" t="s">
        <v>294</v>
      </c>
      <c r="E98" s="12">
        <v>18</v>
      </c>
      <c r="F98" s="12">
        <v>4</v>
      </c>
      <c r="G98" s="12">
        <v>5</v>
      </c>
      <c r="H98" s="13">
        <f t="shared" si="3"/>
        <v>2.5446959999999998E-2</v>
      </c>
      <c r="I98" s="14">
        <f t="shared" si="4"/>
        <v>7.1251487999999988E-2</v>
      </c>
      <c r="J98" s="14">
        <f t="shared" si="5"/>
        <v>8.9064359999999981E-2</v>
      </c>
    </row>
    <row r="99" spans="1:10" x14ac:dyDescent="0.3">
      <c r="A99" s="65">
        <v>95</v>
      </c>
      <c r="B99" s="11" t="s">
        <v>8</v>
      </c>
      <c r="C99" s="11" t="s">
        <v>9</v>
      </c>
      <c r="D99" s="11" t="s">
        <v>10</v>
      </c>
      <c r="E99" s="12">
        <v>40</v>
      </c>
      <c r="F99" s="12">
        <v>8</v>
      </c>
      <c r="G99" s="12">
        <v>15</v>
      </c>
      <c r="H99" s="13">
        <f t="shared" si="3"/>
        <v>0.12566400000000003</v>
      </c>
      <c r="I99" s="14">
        <f t="shared" si="4"/>
        <v>0.70371840000000008</v>
      </c>
      <c r="J99" s="14">
        <f t="shared" si="5"/>
        <v>1.3194720000000002</v>
      </c>
    </row>
    <row r="100" spans="1:10" x14ac:dyDescent="0.3">
      <c r="A100" s="65">
        <v>96</v>
      </c>
      <c r="B100" s="11" t="s">
        <v>17</v>
      </c>
      <c r="C100" s="11" t="s">
        <v>299</v>
      </c>
      <c r="D100" s="15" t="s">
        <v>294</v>
      </c>
      <c r="E100" s="12">
        <v>15</v>
      </c>
      <c r="F100" s="12">
        <v>2.5</v>
      </c>
      <c r="G100" s="12">
        <v>8</v>
      </c>
      <c r="H100" s="13">
        <f t="shared" si="3"/>
        <v>1.76715E-2</v>
      </c>
      <c r="I100" s="14">
        <f t="shared" si="4"/>
        <v>3.0925125000000001E-2</v>
      </c>
      <c r="J100" s="14">
        <f t="shared" si="5"/>
        <v>9.896039999999999E-2</v>
      </c>
    </row>
    <row r="101" spans="1:10" x14ac:dyDescent="0.3">
      <c r="A101" s="65">
        <v>97</v>
      </c>
      <c r="B101" s="11" t="s">
        <v>36</v>
      </c>
      <c r="C101" s="11" t="s">
        <v>37</v>
      </c>
      <c r="D101" s="55" t="s">
        <v>38</v>
      </c>
      <c r="E101" s="12">
        <v>10</v>
      </c>
      <c r="F101" s="12">
        <v>1</v>
      </c>
      <c r="G101" s="12">
        <v>7</v>
      </c>
      <c r="H101" s="13">
        <f t="shared" si="3"/>
        <v>7.8540000000000016E-3</v>
      </c>
      <c r="I101" s="14">
        <f t="shared" si="4"/>
        <v>5.4978000000000006E-3</v>
      </c>
      <c r="J101" s="14">
        <f t="shared" si="5"/>
        <v>3.8484600000000008E-2</v>
      </c>
    </row>
    <row r="102" spans="1:10" x14ac:dyDescent="0.3">
      <c r="A102" s="65">
        <v>98</v>
      </c>
      <c r="B102" s="11" t="s">
        <v>282</v>
      </c>
      <c r="C102" s="11" t="s">
        <v>19</v>
      </c>
      <c r="D102" s="15" t="s">
        <v>300</v>
      </c>
      <c r="E102" s="12">
        <v>22</v>
      </c>
      <c r="F102" s="12">
        <v>6</v>
      </c>
      <c r="G102" s="12">
        <v>15</v>
      </c>
      <c r="H102" s="13">
        <f t="shared" si="3"/>
        <v>3.8013359999999996E-2</v>
      </c>
      <c r="I102" s="14">
        <f t="shared" si="4"/>
        <v>0.15965611199999996</v>
      </c>
      <c r="J102" s="14">
        <f t="shared" si="5"/>
        <v>0.39914027999999996</v>
      </c>
    </row>
    <row r="103" spans="1:10" x14ac:dyDescent="0.3">
      <c r="A103" s="65">
        <v>99</v>
      </c>
      <c r="B103" s="11" t="s">
        <v>282</v>
      </c>
      <c r="C103" s="11" t="s">
        <v>19</v>
      </c>
      <c r="D103" s="15" t="s">
        <v>300</v>
      </c>
      <c r="E103" s="12">
        <v>35</v>
      </c>
      <c r="F103" s="12">
        <v>7</v>
      </c>
      <c r="G103" s="12">
        <v>15</v>
      </c>
      <c r="H103" s="13">
        <f t="shared" si="3"/>
        <v>9.6211499999999991E-2</v>
      </c>
      <c r="I103" s="14">
        <f t="shared" si="4"/>
        <v>0.47143634999999989</v>
      </c>
      <c r="J103" s="14">
        <f t="shared" si="5"/>
        <v>1.01022075</v>
      </c>
    </row>
    <row r="104" spans="1:10" x14ac:dyDescent="0.3">
      <c r="A104" s="65">
        <v>100</v>
      </c>
      <c r="B104" s="11" t="s">
        <v>17</v>
      </c>
      <c r="C104" s="11" t="s">
        <v>299</v>
      </c>
      <c r="D104" s="15" t="s">
        <v>294</v>
      </c>
      <c r="E104" s="12">
        <v>20</v>
      </c>
      <c r="F104" s="12">
        <v>2.5</v>
      </c>
      <c r="G104" s="12">
        <v>7</v>
      </c>
      <c r="H104" s="13">
        <f t="shared" si="3"/>
        <v>3.1416000000000006E-2</v>
      </c>
      <c r="I104" s="14">
        <f t="shared" si="4"/>
        <v>5.4978000000000006E-2</v>
      </c>
      <c r="J104" s="14">
        <f t="shared" si="5"/>
        <v>0.15393840000000003</v>
      </c>
    </row>
    <row r="105" spans="1:10" x14ac:dyDescent="0.3">
      <c r="A105" s="65">
        <v>101</v>
      </c>
      <c r="B105" s="11" t="s">
        <v>17</v>
      </c>
      <c r="C105" s="11" t="s">
        <v>299</v>
      </c>
      <c r="D105" s="15" t="s">
        <v>294</v>
      </c>
      <c r="E105" s="12">
        <v>25</v>
      </c>
      <c r="F105" s="12">
        <v>3</v>
      </c>
      <c r="G105" s="12">
        <v>8</v>
      </c>
      <c r="H105" s="13">
        <f t="shared" si="3"/>
        <v>4.9087499999999999E-2</v>
      </c>
      <c r="I105" s="14">
        <f t="shared" si="4"/>
        <v>0.10308374999999999</v>
      </c>
      <c r="J105" s="14">
        <f t="shared" si="5"/>
        <v>0.27488999999999997</v>
      </c>
    </row>
    <row r="106" spans="1:10" x14ac:dyDescent="0.3">
      <c r="A106" s="65">
        <v>102</v>
      </c>
      <c r="B106" s="11" t="s">
        <v>8</v>
      </c>
      <c r="C106" s="11" t="s">
        <v>9</v>
      </c>
      <c r="D106" s="11" t="s">
        <v>10</v>
      </c>
      <c r="E106" s="12">
        <v>17</v>
      </c>
      <c r="F106" s="12">
        <v>6</v>
      </c>
      <c r="G106" s="12">
        <v>12</v>
      </c>
      <c r="H106" s="13">
        <f t="shared" si="3"/>
        <v>2.2698060000000003E-2</v>
      </c>
      <c r="I106" s="14">
        <f t="shared" si="4"/>
        <v>9.5331851999999995E-2</v>
      </c>
      <c r="J106" s="14">
        <f t="shared" si="5"/>
        <v>0.19066370399999999</v>
      </c>
    </row>
    <row r="107" spans="1:10" x14ac:dyDescent="0.3">
      <c r="A107" s="65">
        <v>103</v>
      </c>
      <c r="B107" s="11" t="s">
        <v>8</v>
      </c>
      <c r="C107" s="11" t="s">
        <v>9</v>
      </c>
      <c r="D107" s="11" t="s">
        <v>10</v>
      </c>
      <c r="E107" s="12">
        <v>18</v>
      </c>
      <c r="F107" s="12">
        <v>7</v>
      </c>
      <c r="G107" s="12">
        <v>12</v>
      </c>
      <c r="H107" s="13">
        <f t="shared" si="3"/>
        <v>2.5446959999999998E-2</v>
      </c>
      <c r="I107" s="14">
        <f t="shared" si="4"/>
        <v>0.12469010399999998</v>
      </c>
      <c r="J107" s="14">
        <f t="shared" si="5"/>
        <v>0.21375446399999998</v>
      </c>
    </row>
    <row r="108" spans="1:10" x14ac:dyDescent="0.3">
      <c r="A108" s="65">
        <v>104</v>
      </c>
      <c r="B108" s="11" t="s">
        <v>8</v>
      </c>
      <c r="C108" s="11" t="s">
        <v>9</v>
      </c>
      <c r="D108" s="11" t="s">
        <v>10</v>
      </c>
      <c r="E108" s="12">
        <v>25</v>
      </c>
      <c r="F108" s="12">
        <v>7</v>
      </c>
      <c r="G108" s="12">
        <v>13</v>
      </c>
      <c r="H108" s="13">
        <f t="shared" si="3"/>
        <v>4.9087499999999999E-2</v>
      </c>
      <c r="I108" s="14">
        <f t="shared" si="4"/>
        <v>0.24052874999999999</v>
      </c>
      <c r="J108" s="14">
        <f t="shared" si="5"/>
        <v>0.44669624999999996</v>
      </c>
    </row>
    <row r="109" spans="1:10" x14ac:dyDescent="0.3">
      <c r="A109" s="65">
        <v>105</v>
      </c>
      <c r="B109" s="11" t="s">
        <v>8</v>
      </c>
      <c r="C109" s="11" t="s">
        <v>9</v>
      </c>
      <c r="D109" s="11" t="s">
        <v>10</v>
      </c>
      <c r="E109" s="12">
        <v>25</v>
      </c>
      <c r="F109" s="12">
        <v>5</v>
      </c>
      <c r="G109" s="12">
        <v>13</v>
      </c>
      <c r="H109" s="13">
        <f t="shared" si="3"/>
        <v>4.9087499999999999E-2</v>
      </c>
      <c r="I109" s="14">
        <f t="shared" si="4"/>
        <v>0.17180624999999999</v>
      </c>
      <c r="J109" s="14">
        <f t="shared" si="5"/>
        <v>0.44669624999999996</v>
      </c>
    </row>
    <row r="110" spans="1:10" x14ac:dyDescent="0.3">
      <c r="A110" s="65">
        <v>106</v>
      </c>
      <c r="B110" s="11" t="s">
        <v>8</v>
      </c>
      <c r="C110" s="11" t="s">
        <v>9</v>
      </c>
      <c r="D110" s="11" t="s">
        <v>10</v>
      </c>
      <c r="E110" s="12">
        <v>30</v>
      </c>
      <c r="F110" s="12">
        <v>5</v>
      </c>
      <c r="G110" s="12">
        <v>16</v>
      </c>
      <c r="H110" s="13">
        <f t="shared" si="3"/>
        <v>7.0685999999999999E-2</v>
      </c>
      <c r="I110" s="14">
        <f t="shared" si="4"/>
        <v>0.24740100000000001</v>
      </c>
      <c r="J110" s="14">
        <f t="shared" si="5"/>
        <v>0.79168319999999992</v>
      </c>
    </row>
    <row r="111" spans="1:10" x14ac:dyDescent="0.3">
      <c r="A111" s="65">
        <v>107</v>
      </c>
      <c r="B111" s="11" t="s">
        <v>14</v>
      </c>
      <c r="C111" s="11" t="s">
        <v>15</v>
      </c>
      <c r="D111" s="55" t="s">
        <v>16</v>
      </c>
      <c r="E111" s="12">
        <v>10</v>
      </c>
      <c r="F111" s="12">
        <v>1</v>
      </c>
      <c r="G111" s="12">
        <v>6</v>
      </c>
      <c r="H111" s="13">
        <f t="shared" si="3"/>
        <v>7.8540000000000016E-3</v>
      </c>
      <c r="I111" s="14">
        <f t="shared" si="4"/>
        <v>5.4978000000000006E-3</v>
      </c>
      <c r="J111" s="14">
        <f t="shared" si="5"/>
        <v>3.2986800000000004E-2</v>
      </c>
    </row>
    <row r="112" spans="1:10" x14ac:dyDescent="0.3">
      <c r="A112" s="65">
        <v>108</v>
      </c>
      <c r="B112" s="11" t="s">
        <v>282</v>
      </c>
      <c r="C112" s="11" t="s">
        <v>19</v>
      </c>
      <c r="D112" s="15" t="s">
        <v>300</v>
      </c>
      <c r="E112" s="12">
        <v>35</v>
      </c>
      <c r="F112" s="12">
        <v>10</v>
      </c>
      <c r="G112" s="12">
        <v>15</v>
      </c>
      <c r="H112" s="13">
        <f t="shared" si="3"/>
        <v>9.6211499999999991E-2</v>
      </c>
      <c r="I112" s="14">
        <f t="shared" si="4"/>
        <v>0.67348049999999993</v>
      </c>
      <c r="J112" s="14">
        <f t="shared" si="5"/>
        <v>1.01022075</v>
      </c>
    </row>
    <row r="113" spans="1:10" x14ac:dyDescent="0.3">
      <c r="A113" s="65">
        <v>109</v>
      </c>
      <c r="B113" s="11" t="s">
        <v>282</v>
      </c>
      <c r="C113" s="11" t="s">
        <v>19</v>
      </c>
      <c r="D113" s="15" t="s">
        <v>300</v>
      </c>
      <c r="E113" s="12">
        <v>12</v>
      </c>
      <c r="F113" s="12">
        <v>2</v>
      </c>
      <c r="G113" s="12">
        <v>8</v>
      </c>
      <c r="H113" s="13">
        <f t="shared" si="3"/>
        <v>1.130976E-2</v>
      </c>
      <c r="I113" s="14">
        <f t="shared" si="4"/>
        <v>1.5833664000000001E-2</v>
      </c>
      <c r="J113" s="14">
        <f t="shared" si="5"/>
        <v>6.3334656000000003E-2</v>
      </c>
    </row>
    <row r="114" spans="1:10" x14ac:dyDescent="0.3">
      <c r="A114" s="65">
        <v>110</v>
      </c>
      <c r="B114" s="11" t="s">
        <v>8</v>
      </c>
      <c r="C114" s="11" t="s">
        <v>9</v>
      </c>
      <c r="D114" s="11" t="s">
        <v>10</v>
      </c>
      <c r="E114" s="12">
        <v>18</v>
      </c>
      <c r="F114" s="12">
        <v>4</v>
      </c>
      <c r="G114" s="12">
        <v>9</v>
      </c>
      <c r="H114" s="13">
        <f t="shared" si="3"/>
        <v>2.5446959999999998E-2</v>
      </c>
      <c r="I114" s="14">
        <f t="shared" si="4"/>
        <v>7.1251487999999988E-2</v>
      </c>
      <c r="J114" s="14">
        <f t="shared" si="5"/>
        <v>0.16031584799999998</v>
      </c>
    </row>
    <row r="115" spans="1:10" x14ac:dyDescent="0.3">
      <c r="A115" s="65">
        <v>111</v>
      </c>
      <c r="B115" s="11" t="s">
        <v>14</v>
      </c>
      <c r="C115" s="11" t="s">
        <v>15</v>
      </c>
      <c r="D115" s="55" t="s">
        <v>16</v>
      </c>
      <c r="E115" s="12">
        <v>11</v>
      </c>
      <c r="F115" s="12">
        <v>6</v>
      </c>
      <c r="G115" s="12">
        <v>8</v>
      </c>
      <c r="H115" s="13">
        <f t="shared" si="3"/>
        <v>9.503339999999999E-3</v>
      </c>
      <c r="I115" s="14">
        <f t="shared" si="4"/>
        <v>3.991402799999999E-2</v>
      </c>
      <c r="J115" s="14">
        <f t="shared" si="5"/>
        <v>5.3218703999999992E-2</v>
      </c>
    </row>
    <row r="116" spans="1:10" x14ac:dyDescent="0.3">
      <c r="A116" s="65">
        <v>112</v>
      </c>
      <c r="B116" s="11" t="s">
        <v>282</v>
      </c>
      <c r="C116" s="11" t="s">
        <v>19</v>
      </c>
      <c r="D116" s="15" t="s">
        <v>300</v>
      </c>
      <c r="E116" s="12">
        <v>20</v>
      </c>
      <c r="F116" s="12">
        <v>7</v>
      </c>
      <c r="G116" s="12">
        <v>9</v>
      </c>
      <c r="H116" s="13">
        <f t="shared" si="3"/>
        <v>3.1416000000000006E-2</v>
      </c>
      <c r="I116" s="14">
        <f t="shared" si="4"/>
        <v>0.15393840000000003</v>
      </c>
      <c r="J116" s="14">
        <f t="shared" si="5"/>
        <v>0.19792080000000004</v>
      </c>
    </row>
    <row r="117" spans="1:10" x14ac:dyDescent="0.3">
      <c r="A117" s="65">
        <v>113</v>
      </c>
      <c r="B117" s="11" t="s">
        <v>17</v>
      </c>
      <c r="C117" s="11" t="s">
        <v>299</v>
      </c>
      <c r="D117" s="15" t="s">
        <v>294</v>
      </c>
      <c r="E117" s="12">
        <v>18</v>
      </c>
      <c r="F117" s="12">
        <v>6</v>
      </c>
      <c r="G117" s="12">
        <v>9</v>
      </c>
      <c r="H117" s="13">
        <f t="shared" si="3"/>
        <v>2.5446959999999998E-2</v>
      </c>
      <c r="I117" s="14">
        <f t="shared" si="4"/>
        <v>0.10687723199999999</v>
      </c>
      <c r="J117" s="14">
        <f t="shared" si="5"/>
        <v>0.16031584799999998</v>
      </c>
    </row>
    <row r="118" spans="1:10" x14ac:dyDescent="0.3">
      <c r="A118" s="65">
        <v>114</v>
      </c>
      <c r="B118" s="11" t="s">
        <v>17</v>
      </c>
      <c r="C118" s="11" t="s">
        <v>299</v>
      </c>
      <c r="D118" s="15" t="s">
        <v>294</v>
      </c>
      <c r="E118" s="12">
        <v>11</v>
      </c>
      <c r="F118" s="12">
        <v>0.5</v>
      </c>
      <c r="G118" s="12">
        <v>2</v>
      </c>
      <c r="H118" s="13">
        <f t="shared" si="3"/>
        <v>9.503339999999999E-3</v>
      </c>
      <c r="I118" s="14">
        <f t="shared" si="4"/>
        <v>3.3261689999999995E-3</v>
      </c>
      <c r="J118" s="14">
        <f t="shared" si="5"/>
        <v>1.3304675999999998E-2</v>
      </c>
    </row>
    <row r="119" spans="1:10" x14ac:dyDescent="0.3">
      <c r="A119" s="65">
        <v>115</v>
      </c>
      <c r="B119" s="11" t="s">
        <v>14</v>
      </c>
      <c r="C119" s="11" t="s">
        <v>15</v>
      </c>
      <c r="D119" s="55" t="s">
        <v>16</v>
      </c>
      <c r="E119" s="12">
        <v>11</v>
      </c>
      <c r="F119" s="12">
        <v>2</v>
      </c>
      <c r="G119" s="12">
        <v>6</v>
      </c>
      <c r="H119" s="13">
        <f t="shared" si="3"/>
        <v>9.503339999999999E-3</v>
      </c>
      <c r="I119" s="14">
        <f t="shared" si="4"/>
        <v>1.3304675999999998E-2</v>
      </c>
      <c r="J119" s="14">
        <f t="shared" si="5"/>
        <v>3.991402799999999E-2</v>
      </c>
    </row>
    <row r="120" spans="1:10" x14ac:dyDescent="0.3">
      <c r="A120" s="65">
        <v>116</v>
      </c>
      <c r="B120" s="11" t="s">
        <v>282</v>
      </c>
      <c r="C120" s="11" t="s">
        <v>19</v>
      </c>
      <c r="D120" s="15" t="s">
        <v>300</v>
      </c>
      <c r="E120" s="12">
        <v>22</v>
      </c>
      <c r="F120" s="12">
        <v>5</v>
      </c>
      <c r="G120" s="12">
        <v>11</v>
      </c>
      <c r="H120" s="13">
        <f t="shared" si="3"/>
        <v>3.8013359999999996E-2</v>
      </c>
      <c r="I120" s="14">
        <f t="shared" si="4"/>
        <v>0.13304675999999999</v>
      </c>
      <c r="J120" s="14">
        <f t="shared" si="5"/>
        <v>0.29270287199999995</v>
      </c>
    </row>
    <row r="121" spans="1:10" x14ac:dyDescent="0.3">
      <c r="A121" s="65">
        <v>117</v>
      </c>
      <c r="B121" s="11" t="s">
        <v>297</v>
      </c>
      <c r="C121" s="11" t="s">
        <v>13</v>
      </c>
      <c r="D121" s="15" t="s">
        <v>298</v>
      </c>
      <c r="E121" s="12">
        <v>18</v>
      </c>
      <c r="F121" s="12">
        <v>4</v>
      </c>
      <c r="G121" s="12">
        <v>7</v>
      </c>
      <c r="H121" s="13">
        <f t="shared" si="3"/>
        <v>2.5446959999999998E-2</v>
      </c>
      <c r="I121" s="14">
        <f t="shared" si="4"/>
        <v>7.1251487999999988E-2</v>
      </c>
      <c r="J121" s="14">
        <f t="shared" si="5"/>
        <v>0.12469010399999998</v>
      </c>
    </row>
    <row r="122" spans="1:10" x14ac:dyDescent="0.3">
      <c r="A122" s="65">
        <v>118</v>
      </c>
      <c r="B122" s="11" t="s">
        <v>17</v>
      </c>
      <c r="C122" s="11" t="s">
        <v>299</v>
      </c>
      <c r="D122" s="15" t="s">
        <v>294</v>
      </c>
      <c r="E122" s="12">
        <v>17</v>
      </c>
      <c r="F122" s="12">
        <v>1</v>
      </c>
      <c r="G122" s="12">
        <v>7</v>
      </c>
      <c r="H122" s="13">
        <f t="shared" si="3"/>
        <v>2.2698060000000003E-2</v>
      </c>
      <c r="I122" s="14">
        <f t="shared" si="4"/>
        <v>1.5888642000000001E-2</v>
      </c>
      <c r="J122" s="14">
        <f t="shared" si="5"/>
        <v>0.11122049400000002</v>
      </c>
    </row>
    <row r="123" spans="1:10" x14ac:dyDescent="0.3">
      <c r="A123" s="65">
        <v>119</v>
      </c>
      <c r="B123" s="11" t="s">
        <v>297</v>
      </c>
      <c r="C123" s="11" t="s">
        <v>13</v>
      </c>
      <c r="D123" s="15" t="s">
        <v>298</v>
      </c>
      <c r="E123" s="12">
        <v>30</v>
      </c>
      <c r="F123" s="12">
        <v>2</v>
      </c>
      <c r="G123" s="12">
        <v>6</v>
      </c>
      <c r="H123" s="13">
        <f t="shared" si="3"/>
        <v>7.0685999999999999E-2</v>
      </c>
      <c r="I123" s="14">
        <f t="shared" si="4"/>
        <v>9.896039999999999E-2</v>
      </c>
      <c r="J123" s="14">
        <f t="shared" si="5"/>
        <v>0.29688119999999996</v>
      </c>
    </row>
    <row r="124" spans="1:10" x14ac:dyDescent="0.3">
      <c r="A124" s="65">
        <v>120</v>
      </c>
      <c r="B124" s="11" t="s">
        <v>17</v>
      </c>
      <c r="C124" s="11" t="s">
        <v>299</v>
      </c>
      <c r="D124" s="15" t="s">
        <v>294</v>
      </c>
      <c r="E124" s="12">
        <v>19</v>
      </c>
      <c r="F124" s="12">
        <v>2</v>
      </c>
      <c r="G124" s="12">
        <v>7</v>
      </c>
      <c r="H124" s="13">
        <f t="shared" si="3"/>
        <v>2.835294E-2</v>
      </c>
      <c r="I124" s="14">
        <f t="shared" si="4"/>
        <v>3.9694115999999995E-2</v>
      </c>
      <c r="J124" s="14">
        <f t="shared" si="5"/>
        <v>0.13892940600000001</v>
      </c>
    </row>
    <row r="125" spans="1:10" x14ac:dyDescent="0.3">
      <c r="A125" s="65">
        <v>121</v>
      </c>
      <c r="B125" s="11" t="s">
        <v>17</v>
      </c>
      <c r="C125" s="11" t="s">
        <v>299</v>
      </c>
      <c r="D125" s="15" t="s">
        <v>294</v>
      </c>
      <c r="E125" s="12">
        <v>20</v>
      </c>
      <c r="F125" s="12">
        <v>3</v>
      </c>
      <c r="G125" s="12">
        <v>4</v>
      </c>
      <c r="H125" s="13">
        <f t="shared" si="3"/>
        <v>3.1416000000000006E-2</v>
      </c>
      <c r="I125" s="14">
        <f t="shared" si="4"/>
        <v>6.5973600000000007E-2</v>
      </c>
      <c r="J125" s="14">
        <f t="shared" si="5"/>
        <v>8.796480000000001E-2</v>
      </c>
    </row>
    <row r="126" spans="1:10" x14ac:dyDescent="0.3">
      <c r="A126" s="65">
        <v>122</v>
      </c>
      <c r="B126" s="11" t="s">
        <v>17</v>
      </c>
      <c r="C126" s="11" t="s">
        <v>299</v>
      </c>
      <c r="D126" s="15" t="s">
        <v>294</v>
      </c>
      <c r="E126" s="12">
        <v>13</v>
      </c>
      <c r="F126" s="12">
        <v>1</v>
      </c>
      <c r="G126" s="12">
        <v>6</v>
      </c>
      <c r="H126" s="13">
        <f t="shared" si="3"/>
        <v>1.3273260000000002E-2</v>
      </c>
      <c r="I126" s="14">
        <f t="shared" si="4"/>
        <v>9.2912820000000014E-3</v>
      </c>
      <c r="J126" s="14">
        <f t="shared" si="5"/>
        <v>5.5747692000000001E-2</v>
      </c>
    </row>
    <row r="127" spans="1:10" x14ac:dyDescent="0.3">
      <c r="A127" s="65">
        <v>123</v>
      </c>
      <c r="B127" s="11" t="s">
        <v>8</v>
      </c>
      <c r="C127" s="11" t="s">
        <v>9</v>
      </c>
      <c r="D127" s="11" t="s">
        <v>10</v>
      </c>
      <c r="E127" s="12">
        <v>33</v>
      </c>
      <c r="F127" s="12">
        <v>5</v>
      </c>
      <c r="G127" s="12">
        <v>10</v>
      </c>
      <c r="H127" s="13">
        <f t="shared" si="3"/>
        <v>8.5530060000000005E-2</v>
      </c>
      <c r="I127" s="14">
        <f t="shared" si="4"/>
        <v>0.29935520999999998</v>
      </c>
      <c r="J127" s="14">
        <f t="shared" si="5"/>
        <v>0.59871041999999997</v>
      </c>
    </row>
    <row r="128" spans="1:10" x14ac:dyDescent="0.3">
      <c r="A128" s="65">
        <v>124</v>
      </c>
      <c r="B128" s="11" t="s">
        <v>8</v>
      </c>
      <c r="C128" s="11" t="s">
        <v>9</v>
      </c>
      <c r="D128" s="11" t="s">
        <v>10</v>
      </c>
      <c r="E128" s="12">
        <v>40</v>
      </c>
      <c r="F128" s="12">
        <v>5</v>
      </c>
      <c r="G128" s="12">
        <v>14</v>
      </c>
      <c r="H128" s="13">
        <f t="shared" si="3"/>
        <v>0.12566400000000003</v>
      </c>
      <c r="I128" s="14">
        <f t="shared" si="4"/>
        <v>0.43982400000000005</v>
      </c>
      <c r="J128" s="14">
        <f t="shared" si="5"/>
        <v>1.2315072000000002</v>
      </c>
    </row>
    <row r="129" spans="1:13" x14ac:dyDescent="0.3">
      <c r="A129" s="65">
        <v>125</v>
      </c>
      <c r="B129" s="11" t="s">
        <v>8</v>
      </c>
      <c r="C129" s="11" t="s">
        <v>9</v>
      </c>
      <c r="D129" s="11" t="s">
        <v>10</v>
      </c>
      <c r="E129" s="12">
        <v>15</v>
      </c>
      <c r="F129" s="12">
        <v>2</v>
      </c>
      <c r="G129" s="12">
        <v>10</v>
      </c>
      <c r="H129" s="13">
        <f t="shared" si="3"/>
        <v>1.76715E-2</v>
      </c>
      <c r="I129" s="14">
        <f t="shared" si="4"/>
        <v>2.4740099999999998E-2</v>
      </c>
      <c r="J129" s="14">
        <f t="shared" si="5"/>
        <v>0.1237005</v>
      </c>
    </row>
    <row r="130" spans="1:13" x14ac:dyDescent="0.3">
      <c r="A130" s="65">
        <v>126</v>
      </c>
      <c r="B130" s="11" t="s">
        <v>282</v>
      </c>
      <c r="C130" s="11" t="s">
        <v>19</v>
      </c>
      <c r="D130" s="15" t="s">
        <v>300</v>
      </c>
      <c r="E130" s="12">
        <v>28</v>
      </c>
      <c r="F130" s="12">
        <v>7</v>
      </c>
      <c r="G130" s="12">
        <v>15</v>
      </c>
      <c r="H130" s="13">
        <f t="shared" si="3"/>
        <v>6.157536000000001E-2</v>
      </c>
      <c r="I130" s="14">
        <f t="shared" si="4"/>
        <v>0.30171926400000004</v>
      </c>
      <c r="J130" s="14">
        <f t="shared" si="5"/>
        <v>0.64654128000000011</v>
      </c>
    </row>
    <row r="131" spans="1:13" x14ac:dyDescent="0.3">
      <c r="A131" s="65">
        <v>127</v>
      </c>
      <c r="B131" s="11" t="s">
        <v>17</v>
      </c>
      <c r="C131" s="11" t="s">
        <v>299</v>
      </c>
      <c r="D131" s="15" t="s">
        <v>294</v>
      </c>
      <c r="E131" s="12">
        <v>10</v>
      </c>
      <c r="F131" s="12">
        <v>1</v>
      </c>
      <c r="G131" s="12">
        <v>8</v>
      </c>
      <c r="H131" s="13">
        <f t="shared" si="3"/>
        <v>7.8540000000000016E-3</v>
      </c>
      <c r="I131" s="14">
        <f t="shared" si="4"/>
        <v>5.4978000000000006E-3</v>
      </c>
      <c r="J131" s="14">
        <f t="shared" si="5"/>
        <v>4.3982400000000005E-2</v>
      </c>
    </row>
    <row r="132" spans="1:13" x14ac:dyDescent="0.3">
      <c r="A132" s="65">
        <v>128</v>
      </c>
      <c r="B132" s="11" t="s">
        <v>17</v>
      </c>
      <c r="C132" s="11" t="s">
        <v>299</v>
      </c>
      <c r="D132" s="15" t="s">
        <v>294</v>
      </c>
      <c r="E132" s="12">
        <v>16</v>
      </c>
      <c r="F132" s="12">
        <v>1.5</v>
      </c>
      <c r="G132" s="12">
        <v>7</v>
      </c>
      <c r="H132" s="13">
        <f t="shared" si="3"/>
        <v>2.0106240000000001E-2</v>
      </c>
      <c r="I132" s="14">
        <f t="shared" si="4"/>
        <v>2.1111552000000002E-2</v>
      </c>
      <c r="J132" s="14">
        <f t="shared" si="5"/>
        <v>9.8520575999999999E-2</v>
      </c>
    </row>
    <row r="133" spans="1:13" x14ac:dyDescent="0.3">
      <c r="A133" s="65">
        <v>129</v>
      </c>
      <c r="B133" s="11" t="s">
        <v>8</v>
      </c>
      <c r="C133" s="11" t="s">
        <v>9</v>
      </c>
      <c r="D133" s="11" t="s">
        <v>10</v>
      </c>
      <c r="E133" s="12">
        <v>14</v>
      </c>
      <c r="F133" s="12">
        <v>2</v>
      </c>
      <c r="G133" s="12">
        <v>10</v>
      </c>
      <c r="H133" s="13">
        <f t="shared" si="3"/>
        <v>1.5393840000000002E-2</v>
      </c>
      <c r="I133" s="14">
        <f t="shared" si="4"/>
        <v>2.1551376000000001E-2</v>
      </c>
      <c r="J133" s="14">
        <f t="shared" si="5"/>
        <v>0.10775688000000001</v>
      </c>
    </row>
    <row r="134" spans="1:13" x14ac:dyDescent="0.3">
      <c r="A134" s="65">
        <v>130</v>
      </c>
      <c r="B134" s="11" t="s">
        <v>8</v>
      </c>
      <c r="C134" s="11" t="s">
        <v>9</v>
      </c>
      <c r="D134" s="11" t="s">
        <v>10</v>
      </c>
      <c r="E134" s="12">
        <v>40</v>
      </c>
      <c r="F134" s="12">
        <v>6</v>
      </c>
      <c r="G134" s="12">
        <v>15</v>
      </c>
      <c r="H134" s="13">
        <f t="shared" ref="H134:H197" si="6">((E134/100)^2)*0.7854</f>
        <v>0.12566400000000003</v>
      </c>
      <c r="I134" s="14">
        <f t="shared" ref="I134:I197" si="7">H134*F134*0.7</f>
        <v>0.52778880000000006</v>
      </c>
      <c r="J134" s="14">
        <f t="shared" ref="J134:J197" si="8">H134*G134*0.7</f>
        <v>1.3194720000000002</v>
      </c>
    </row>
    <row r="135" spans="1:13" x14ac:dyDescent="0.3">
      <c r="A135" s="65">
        <v>131</v>
      </c>
      <c r="B135" s="11" t="s">
        <v>8</v>
      </c>
      <c r="C135" s="11" t="s">
        <v>9</v>
      </c>
      <c r="D135" s="11" t="s">
        <v>10</v>
      </c>
      <c r="E135" s="12">
        <v>22</v>
      </c>
      <c r="F135" s="12">
        <v>2.5</v>
      </c>
      <c r="G135" s="12">
        <v>12</v>
      </c>
      <c r="H135" s="13">
        <f t="shared" si="6"/>
        <v>3.8013359999999996E-2</v>
      </c>
      <c r="I135" s="14">
        <f t="shared" si="7"/>
        <v>6.6523379999999993E-2</v>
      </c>
      <c r="J135" s="14">
        <f t="shared" si="8"/>
        <v>0.31931222399999992</v>
      </c>
    </row>
    <row r="136" spans="1:13" x14ac:dyDescent="0.3">
      <c r="A136" s="65">
        <v>132</v>
      </c>
      <c r="B136" s="11" t="s">
        <v>14</v>
      </c>
      <c r="C136" s="11" t="s">
        <v>15</v>
      </c>
      <c r="D136" s="55" t="s">
        <v>16</v>
      </c>
      <c r="E136" s="12">
        <v>12</v>
      </c>
      <c r="F136" s="12">
        <v>1.2</v>
      </c>
      <c r="G136" s="12">
        <v>7</v>
      </c>
      <c r="H136" s="13">
        <f t="shared" si="6"/>
        <v>1.130976E-2</v>
      </c>
      <c r="I136" s="14">
        <f t="shared" si="7"/>
        <v>9.5001983999999998E-3</v>
      </c>
      <c r="J136" s="14">
        <f t="shared" si="8"/>
        <v>5.5417823999999997E-2</v>
      </c>
    </row>
    <row r="137" spans="1:13" x14ac:dyDescent="0.3">
      <c r="A137" s="65">
        <v>133</v>
      </c>
      <c r="B137" s="11" t="s">
        <v>14</v>
      </c>
      <c r="C137" s="11" t="s">
        <v>15</v>
      </c>
      <c r="D137" s="55" t="s">
        <v>16</v>
      </c>
      <c r="E137" s="12">
        <v>11</v>
      </c>
      <c r="F137" s="12">
        <v>1</v>
      </c>
      <c r="G137" s="12">
        <v>6</v>
      </c>
      <c r="H137" s="13">
        <f t="shared" si="6"/>
        <v>9.503339999999999E-3</v>
      </c>
      <c r="I137" s="14">
        <f t="shared" si="7"/>
        <v>6.652337999999999E-3</v>
      </c>
      <c r="J137" s="14">
        <f t="shared" si="8"/>
        <v>3.991402799999999E-2</v>
      </c>
    </row>
    <row r="138" spans="1:13" x14ac:dyDescent="0.3">
      <c r="A138" s="65">
        <v>134</v>
      </c>
      <c r="B138" s="11" t="s">
        <v>8</v>
      </c>
      <c r="C138" s="11" t="s">
        <v>9</v>
      </c>
      <c r="D138" s="11" t="s">
        <v>10</v>
      </c>
      <c r="E138" s="12">
        <v>23</v>
      </c>
      <c r="F138" s="12">
        <v>5</v>
      </c>
      <c r="G138" s="12">
        <v>15</v>
      </c>
      <c r="H138" s="13">
        <f t="shared" si="6"/>
        <v>4.154766E-2</v>
      </c>
      <c r="I138" s="14">
        <f t="shared" si="7"/>
        <v>0.14541680999999998</v>
      </c>
      <c r="J138" s="14">
        <f t="shared" si="8"/>
        <v>0.43625042999999997</v>
      </c>
    </row>
    <row r="139" spans="1:13" x14ac:dyDescent="0.3">
      <c r="A139" s="65">
        <v>135</v>
      </c>
      <c r="B139" s="11" t="s">
        <v>282</v>
      </c>
      <c r="C139" s="11" t="s">
        <v>19</v>
      </c>
      <c r="D139" s="15" t="s">
        <v>300</v>
      </c>
      <c r="E139" s="12">
        <v>42</v>
      </c>
      <c r="F139" s="12">
        <v>3</v>
      </c>
      <c r="G139" s="12">
        <v>15</v>
      </c>
      <c r="H139" s="13">
        <f t="shared" si="6"/>
        <v>0.13854455999999998</v>
      </c>
      <c r="I139" s="14">
        <f t="shared" si="7"/>
        <v>0.29094357599999993</v>
      </c>
      <c r="J139" s="14">
        <f t="shared" si="8"/>
        <v>1.4547178799999996</v>
      </c>
    </row>
    <row r="140" spans="1:13" x14ac:dyDescent="0.3">
      <c r="A140" s="65">
        <v>136</v>
      </c>
      <c r="B140" s="11" t="s">
        <v>8</v>
      </c>
      <c r="C140" s="11" t="s">
        <v>9</v>
      </c>
      <c r="D140" s="11" t="s">
        <v>10</v>
      </c>
      <c r="E140" s="12">
        <v>19</v>
      </c>
      <c r="F140" s="12">
        <v>3</v>
      </c>
      <c r="G140" s="12">
        <v>15</v>
      </c>
      <c r="H140" s="13">
        <f t="shared" si="6"/>
        <v>2.835294E-2</v>
      </c>
      <c r="I140" s="14">
        <f t="shared" si="7"/>
        <v>5.9541174000000002E-2</v>
      </c>
      <c r="J140" s="14">
        <f t="shared" si="8"/>
        <v>0.29770586999999998</v>
      </c>
    </row>
    <row r="141" spans="1:13" x14ac:dyDescent="0.3">
      <c r="A141" s="65">
        <v>137</v>
      </c>
      <c r="B141" s="11" t="s">
        <v>71</v>
      </c>
      <c r="C141" s="11" t="s">
        <v>72</v>
      </c>
      <c r="D141" s="11" t="s">
        <v>73</v>
      </c>
      <c r="E141" s="12">
        <v>55</v>
      </c>
      <c r="F141" s="12">
        <v>8</v>
      </c>
      <c r="G141" s="12">
        <v>12</v>
      </c>
      <c r="H141" s="13">
        <f t="shared" si="6"/>
        <v>0.23758350000000003</v>
      </c>
      <c r="I141" s="14">
        <f t="shared" si="7"/>
        <v>1.3304676000000002</v>
      </c>
      <c r="J141" s="14">
        <f t="shared" si="8"/>
        <v>1.9957014</v>
      </c>
    </row>
    <row r="142" spans="1:13" x14ac:dyDescent="0.3">
      <c r="A142" s="65">
        <v>138</v>
      </c>
      <c r="B142" s="11" t="s">
        <v>8</v>
      </c>
      <c r="C142" s="11" t="s">
        <v>9</v>
      </c>
      <c r="D142" s="11" t="s">
        <v>10</v>
      </c>
      <c r="E142" s="12">
        <v>25</v>
      </c>
      <c r="F142" s="12">
        <v>3</v>
      </c>
      <c r="G142" s="12">
        <v>14</v>
      </c>
      <c r="H142" s="13">
        <f t="shared" si="6"/>
        <v>4.9087499999999999E-2</v>
      </c>
      <c r="I142" s="14">
        <f t="shared" si="7"/>
        <v>0.10308374999999999</v>
      </c>
      <c r="J142" s="14">
        <f t="shared" si="8"/>
        <v>0.48105749999999997</v>
      </c>
    </row>
    <row r="143" spans="1:13" x14ac:dyDescent="0.3">
      <c r="A143" s="65">
        <v>139</v>
      </c>
      <c r="B143" s="11" t="s">
        <v>75</v>
      </c>
      <c r="C143" s="11" t="s">
        <v>9</v>
      </c>
      <c r="D143" s="11" t="s">
        <v>76</v>
      </c>
      <c r="E143" s="12">
        <v>14</v>
      </c>
      <c r="F143" s="12">
        <v>1.5</v>
      </c>
      <c r="G143" s="12">
        <v>6</v>
      </c>
      <c r="H143" s="13">
        <f t="shared" si="6"/>
        <v>1.5393840000000002E-2</v>
      </c>
      <c r="I143" s="14">
        <f t="shared" si="7"/>
        <v>1.6163532000000001E-2</v>
      </c>
      <c r="J143" s="14">
        <f t="shared" si="8"/>
        <v>6.4654128000000005E-2</v>
      </c>
    </row>
    <row r="144" spans="1:13" x14ac:dyDescent="0.3">
      <c r="A144" s="65">
        <v>140</v>
      </c>
      <c r="B144" s="11" t="s">
        <v>36</v>
      </c>
      <c r="C144" s="11" t="s">
        <v>37</v>
      </c>
      <c r="D144" s="11" t="s">
        <v>38</v>
      </c>
      <c r="E144" s="12">
        <v>12</v>
      </c>
      <c r="F144" s="12">
        <v>1</v>
      </c>
      <c r="G144" s="12">
        <v>5</v>
      </c>
      <c r="H144" s="13">
        <f t="shared" si="6"/>
        <v>1.130976E-2</v>
      </c>
      <c r="I144" s="14">
        <f t="shared" si="7"/>
        <v>7.9168320000000004E-3</v>
      </c>
      <c r="J144" s="14">
        <f t="shared" si="8"/>
        <v>3.958416E-2</v>
      </c>
      <c r="L144" s="99"/>
      <c r="M144" s="99"/>
    </row>
    <row r="145" spans="1:10" x14ac:dyDescent="0.3">
      <c r="A145" s="65">
        <v>141</v>
      </c>
      <c r="B145" s="11" t="s">
        <v>282</v>
      </c>
      <c r="C145" s="11" t="s">
        <v>19</v>
      </c>
      <c r="D145" s="11" t="s">
        <v>300</v>
      </c>
      <c r="E145" s="12">
        <v>42</v>
      </c>
      <c r="F145" s="12">
        <v>2</v>
      </c>
      <c r="G145" s="12">
        <v>8</v>
      </c>
      <c r="H145" s="13">
        <f t="shared" si="6"/>
        <v>0.13854455999999998</v>
      </c>
      <c r="I145" s="14">
        <f t="shared" si="7"/>
        <v>0.19396238399999996</v>
      </c>
      <c r="J145" s="14">
        <f t="shared" si="8"/>
        <v>0.77584953599999984</v>
      </c>
    </row>
    <row r="146" spans="1:10" x14ac:dyDescent="0.3">
      <c r="A146" s="65">
        <v>142</v>
      </c>
      <c r="B146" s="11" t="s">
        <v>17</v>
      </c>
      <c r="C146" s="11" t="s">
        <v>299</v>
      </c>
      <c r="D146" s="15" t="s">
        <v>294</v>
      </c>
      <c r="E146" s="12">
        <v>12</v>
      </c>
      <c r="F146" s="12">
        <v>1.5</v>
      </c>
      <c r="G146" s="12">
        <v>6</v>
      </c>
      <c r="H146" s="13">
        <f t="shared" si="6"/>
        <v>1.130976E-2</v>
      </c>
      <c r="I146" s="14">
        <f t="shared" si="7"/>
        <v>1.1875248E-2</v>
      </c>
      <c r="J146" s="14">
        <f t="shared" si="8"/>
        <v>4.7500991999999999E-2</v>
      </c>
    </row>
    <row r="147" spans="1:10" x14ac:dyDescent="0.3">
      <c r="A147" s="65">
        <v>143</v>
      </c>
      <c r="B147" s="11" t="s">
        <v>17</v>
      </c>
      <c r="C147" s="11" t="s">
        <v>299</v>
      </c>
      <c r="D147" s="15" t="s">
        <v>294</v>
      </c>
      <c r="E147" s="12">
        <v>20</v>
      </c>
      <c r="F147" s="12">
        <v>1</v>
      </c>
      <c r="G147" s="12">
        <v>5</v>
      </c>
      <c r="H147" s="13">
        <f t="shared" si="6"/>
        <v>3.1416000000000006E-2</v>
      </c>
      <c r="I147" s="14">
        <f t="shared" si="7"/>
        <v>2.1991200000000002E-2</v>
      </c>
      <c r="J147" s="14">
        <f t="shared" si="8"/>
        <v>0.10995600000000001</v>
      </c>
    </row>
    <row r="148" spans="1:10" x14ac:dyDescent="0.3">
      <c r="A148" s="65">
        <v>144</v>
      </c>
      <c r="B148" s="11" t="s">
        <v>8</v>
      </c>
      <c r="C148" s="11" t="s">
        <v>9</v>
      </c>
      <c r="D148" s="11" t="s">
        <v>10</v>
      </c>
      <c r="E148" s="12">
        <v>40</v>
      </c>
      <c r="F148" s="12">
        <v>3</v>
      </c>
      <c r="G148" s="12">
        <v>10</v>
      </c>
      <c r="H148" s="13">
        <f t="shared" si="6"/>
        <v>0.12566400000000003</v>
      </c>
      <c r="I148" s="14">
        <f t="shared" si="7"/>
        <v>0.26389440000000003</v>
      </c>
      <c r="J148" s="14">
        <f t="shared" si="8"/>
        <v>0.8796480000000001</v>
      </c>
    </row>
    <row r="149" spans="1:10" x14ac:dyDescent="0.3">
      <c r="A149" s="65">
        <v>145</v>
      </c>
      <c r="B149" s="11" t="s">
        <v>8</v>
      </c>
      <c r="C149" s="11" t="s">
        <v>9</v>
      </c>
      <c r="D149" s="11" t="s">
        <v>10</v>
      </c>
      <c r="E149" s="12">
        <v>40</v>
      </c>
      <c r="F149" s="12">
        <v>3</v>
      </c>
      <c r="G149" s="12">
        <v>12</v>
      </c>
      <c r="H149" s="13">
        <f t="shared" si="6"/>
        <v>0.12566400000000003</v>
      </c>
      <c r="I149" s="14">
        <f t="shared" si="7"/>
        <v>0.26389440000000003</v>
      </c>
      <c r="J149" s="14">
        <f t="shared" si="8"/>
        <v>1.0555776000000001</v>
      </c>
    </row>
    <row r="150" spans="1:10" x14ac:dyDescent="0.3">
      <c r="A150" s="65">
        <v>146</v>
      </c>
      <c r="B150" s="11" t="s">
        <v>14</v>
      </c>
      <c r="C150" s="11" t="s">
        <v>15</v>
      </c>
      <c r="D150" s="11" t="s">
        <v>16</v>
      </c>
      <c r="E150" s="12">
        <v>12</v>
      </c>
      <c r="F150" s="12">
        <v>1</v>
      </c>
      <c r="G150" s="12">
        <v>6</v>
      </c>
      <c r="H150" s="13">
        <f t="shared" si="6"/>
        <v>1.130976E-2</v>
      </c>
      <c r="I150" s="14">
        <f t="shared" si="7"/>
        <v>7.9168320000000004E-3</v>
      </c>
      <c r="J150" s="14">
        <f t="shared" si="8"/>
        <v>4.7500991999999999E-2</v>
      </c>
    </row>
    <row r="151" spans="1:10" x14ac:dyDescent="0.3">
      <c r="A151" s="65">
        <v>147</v>
      </c>
      <c r="B151" s="11" t="s">
        <v>14</v>
      </c>
      <c r="C151" s="11" t="s">
        <v>15</v>
      </c>
      <c r="D151" s="11" t="s">
        <v>16</v>
      </c>
      <c r="E151" s="12">
        <v>12</v>
      </c>
      <c r="F151" s="12">
        <v>1</v>
      </c>
      <c r="G151" s="12">
        <v>6</v>
      </c>
      <c r="H151" s="13">
        <f t="shared" si="6"/>
        <v>1.130976E-2</v>
      </c>
      <c r="I151" s="14">
        <f t="shared" si="7"/>
        <v>7.9168320000000004E-3</v>
      </c>
      <c r="J151" s="14">
        <f t="shared" si="8"/>
        <v>4.7500991999999999E-2</v>
      </c>
    </row>
    <row r="152" spans="1:10" x14ac:dyDescent="0.3">
      <c r="A152" s="65">
        <v>148</v>
      </c>
      <c r="B152" s="11" t="s">
        <v>8</v>
      </c>
      <c r="C152" s="11" t="s">
        <v>9</v>
      </c>
      <c r="D152" s="11" t="s">
        <v>10</v>
      </c>
      <c r="E152" s="12">
        <v>37</v>
      </c>
      <c r="F152" s="12">
        <v>3</v>
      </c>
      <c r="G152" s="12">
        <v>10</v>
      </c>
      <c r="H152" s="13">
        <f t="shared" si="6"/>
        <v>0.10752125999999999</v>
      </c>
      <c r="I152" s="14">
        <f t="shared" si="7"/>
        <v>0.22579464599999996</v>
      </c>
      <c r="J152" s="14">
        <f t="shared" si="8"/>
        <v>0.75264881999999989</v>
      </c>
    </row>
    <row r="153" spans="1:10" x14ac:dyDescent="0.3">
      <c r="A153" s="65">
        <v>149</v>
      </c>
      <c r="B153" s="11" t="s">
        <v>17</v>
      </c>
      <c r="C153" s="11" t="s">
        <v>299</v>
      </c>
      <c r="D153" s="15" t="s">
        <v>294</v>
      </c>
      <c r="E153" s="12">
        <v>15</v>
      </c>
      <c r="F153" s="12">
        <v>0.6</v>
      </c>
      <c r="G153" s="12">
        <v>5</v>
      </c>
      <c r="H153" s="13">
        <f t="shared" si="6"/>
        <v>1.76715E-2</v>
      </c>
      <c r="I153" s="14">
        <f t="shared" si="7"/>
        <v>7.4220299999999996E-3</v>
      </c>
      <c r="J153" s="14">
        <f t="shared" si="8"/>
        <v>6.1850250000000002E-2</v>
      </c>
    </row>
    <row r="154" spans="1:10" x14ac:dyDescent="0.3">
      <c r="A154" s="65">
        <v>150</v>
      </c>
      <c r="B154" s="11" t="s">
        <v>17</v>
      </c>
      <c r="C154" s="11" t="s">
        <v>299</v>
      </c>
      <c r="D154" s="15" t="s">
        <v>294</v>
      </c>
      <c r="E154" s="12">
        <v>30</v>
      </c>
      <c r="F154" s="12">
        <v>1.2</v>
      </c>
      <c r="G154" s="12">
        <v>7</v>
      </c>
      <c r="H154" s="13">
        <f t="shared" si="6"/>
        <v>7.0685999999999999E-2</v>
      </c>
      <c r="I154" s="14">
        <f t="shared" si="7"/>
        <v>5.9376239999999997E-2</v>
      </c>
      <c r="J154" s="14">
        <f t="shared" si="8"/>
        <v>0.34636139999999993</v>
      </c>
    </row>
    <row r="155" spans="1:10" x14ac:dyDescent="0.3">
      <c r="A155" s="65">
        <v>151</v>
      </c>
      <c r="B155" s="11" t="s">
        <v>8</v>
      </c>
      <c r="C155" s="11" t="s">
        <v>9</v>
      </c>
      <c r="D155" s="11" t="s">
        <v>10</v>
      </c>
      <c r="E155" s="12">
        <v>23</v>
      </c>
      <c r="F155" s="12">
        <v>2.5</v>
      </c>
      <c r="G155" s="12">
        <v>10</v>
      </c>
      <c r="H155" s="13">
        <f t="shared" si="6"/>
        <v>4.154766E-2</v>
      </c>
      <c r="I155" s="14">
        <f t="shared" si="7"/>
        <v>7.270840499999999E-2</v>
      </c>
      <c r="J155" s="14">
        <f t="shared" si="8"/>
        <v>0.29083361999999996</v>
      </c>
    </row>
    <row r="156" spans="1:10" x14ac:dyDescent="0.3">
      <c r="A156" s="65">
        <v>152</v>
      </c>
      <c r="B156" s="11" t="s">
        <v>282</v>
      </c>
      <c r="C156" s="11" t="s">
        <v>19</v>
      </c>
      <c r="D156" s="11" t="s">
        <v>300</v>
      </c>
      <c r="E156" s="12">
        <v>25</v>
      </c>
      <c r="F156" s="12">
        <v>3</v>
      </c>
      <c r="G156" s="12">
        <v>12</v>
      </c>
      <c r="H156" s="13">
        <f t="shared" si="6"/>
        <v>4.9087499999999999E-2</v>
      </c>
      <c r="I156" s="14">
        <f t="shared" si="7"/>
        <v>0.10308374999999999</v>
      </c>
      <c r="J156" s="14">
        <f t="shared" si="8"/>
        <v>0.41233499999999995</v>
      </c>
    </row>
    <row r="157" spans="1:10" x14ac:dyDescent="0.3">
      <c r="A157" s="65">
        <v>153</v>
      </c>
      <c r="B157" s="11" t="s">
        <v>8</v>
      </c>
      <c r="C157" s="11" t="s">
        <v>9</v>
      </c>
      <c r="D157" s="11" t="s">
        <v>10</v>
      </c>
      <c r="E157" s="12">
        <v>40</v>
      </c>
      <c r="F157" s="12">
        <v>4</v>
      </c>
      <c r="G157" s="12">
        <v>13</v>
      </c>
      <c r="H157" s="13">
        <f t="shared" si="6"/>
        <v>0.12566400000000003</v>
      </c>
      <c r="I157" s="14">
        <f t="shared" si="7"/>
        <v>0.35185920000000004</v>
      </c>
      <c r="J157" s="14">
        <f t="shared" si="8"/>
        <v>1.1435424000000003</v>
      </c>
    </row>
    <row r="158" spans="1:10" x14ac:dyDescent="0.3">
      <c r="A158" s="65">
        <v>154</v>
      </c>
      <c r="B158" s="11" t="s">
        <v>282</v>
      </c>
      <c r="C158" s="11" t="s">
        <v>19</v>
      </c>
      <c r="D158" s="11" t="s">
        <v>300</v>
      </c>
      <c r="E158" s="12">
        <v>23</v>
      </c>
      <c r="F158" s="12">
        <v>3</v>
      </c>
      <c r="G158" s="12">
        <v>12</v>
      </c>
      <c r="H158" s="13">
        <f t="shared" si="6"/>
        <v>4.154766E-2</v>
      </c>
      <c r="I158" s="14">
        <f t="shared" si="7"/>
        <v>8.7250085999999991E-2</v>
      </c>
      <c r="J158" s="14">
        <f t="shared" si="8"/>
        <v>0.34900034399999996</v>
      </c>
    </row>
    <row r="159" spans="1:10" x14ac:dyDescent="0.3">
      <c r="A159" s="65">
        <v>155</v>
      </c>
      <c r="B159" s="11" t="s">
        <v>17</v>
      </c>
      <c r="C159" s="11" t="s">
        <v>299</v>
      </c>
      <c r="D159" s="15" t="s">
        <v>294</v>
      </c>
      <c r="E159" s="12">
        <v>13</v>
      </c>
      <c r="F159" s="12">
        <v>1.5</v>
      </c>
      <c r="G159" s="12">
        <v>7</v>
      </c>
      <c r="H159" s="13">
        <f t="shared" si="6"/>
        <v>1.3273260000000002E-2</v>
      </c>
      <c r="I159" s="14">
        <f t="shared" si="7"/>
        <v>1.3936923E-2</v>
      </c>
      <c r="J159" s="14">
        <f t="shared" si="8"/>
        <v>6.5038973999999999E-2</v>
      </c>
    </row>
    <row r="160" spans="1:10" x14ac:dyDescent="0.3">
      <c r="A160" s="65">
        <v>156</v>
      </c>
      <c r="B160" s="11" t="s">
        <v>75</v>
      </c>
      <c r="C160" s="11" t="s">
        <v>9</v>
      </c>
      <c r="D160" s="11" t="s">
        <v>76</v>
      </c>
      <c r="E160" s="12">
        <v>10</v>
      </c>
      <c r="F160" s="12">
        <v>1.7</v>
      </c>
      <c r="G160" s="12">
        <v>6</v>
      </c>
      <c r="H160" s="13">
        <f t="shared" si="6"/>
        <v>7.8540000000000016E-3</v>
      </c>
      <c r="I160" s="14">
        <f t="shared" si="7"/>
        <v>9.3462600000000003E-3</v>
      </c>
      <c r="J160" s="14">
        <f t="shared" si="8"/>
        <v>3.2986800000000004E-2</v>
      </c>
    </row>
    <row r="161" spans="1:10" x14ac:dyDescent="0.3">
      <c r="A161" s="65">
        <v>157</v>
      </c>
      <c r="B161" s="11" t="s">
        <v>14</v>
      </c>
      <c r="C161" s="11" t="s">
        <v>15</v>
      </c>
      <c r="D161" s="11" t="s">
        <v>16</v>
      </c>
      <c r="E161" s="12">
        <v>10</v>
      </c>
      <c r="F161" s="12">
        <v>2</v>
      </c>
      <c r="G161" s="12">
        <v>5</v>
      </c>
      <c r="H161" s="13">
        <f t="shared" si="6"/>
        <v>7.8540000000000016E-3</v>
      </c>
      <c r="I161" s="14">
        <f t="shared" si="7"/>
        <v>1.0995600000000001E-2</v>
      </c>
      <c r="J161" s="14">
        <f t="shared" si="8"/>
        <v>2.7489000000000003E-2</v>
      </c>
    </row>
    <row r="162" spans="1:10" x14ac:dyDescent="0.3">
      <c r="A162" s="65">
        <v>158</v>
      </c>
      <c r="B162" s="11" t="s">
        <v>282</v>
      </c>
      <c r="C162" s="11" t="s">
        <v>19</v>
      </c>
      <c r="D162" s="11" t="s">
        <v>300</v>
      </c>
      <c r="E162" s="12">
        <v>40</v>
      </c>
      <c r="F162" s="12">
        <v>4</v>
      </c>
      <c r="G162" s="12">
        <v>12</v>
      </c>
      <c r="H162" s="13">
        <f t="shared" si="6"/>
        <v>0.12566400000000003</v>
      </c>
      <c r="I162" s="14">
        <f t="shared" si="7"/>
        <v>0.35185920000000004</v>
      </c>
      <c r="J162" s="14">
        <f t="shared" si="8"/>
        <v>1.0555776000000001</v>
      </c>
    </row>
    <row r="163" spans="1:10" x14ac:dyDescent="0.3">
      <c r="A163" s="65">
        <v>159</v>
      </c>
      <c r="B163" s="11" t="s">
        <v>8</v>
      </c>
      <c r="C163" s="11" t="s">
        <v>9</v>
      </c>
      <c r="D163" s="11" t="s">
        <v>10</v>
      </c>
      <c r="E163" s="12">
        <v>22</v>
      </c>
      <c r="F163" s="12">
        <v>7</v>
      </c>
      <c r="G163" s="12">
        <v>15</v>
      </c>
      <c r="H163" s="13">
        <f t="shared" si="6"/>
        <v>3.8013359999999996E-2</v>
      </c>
      <c r="I163" s="14">
        <f t="shared" si="7"/>
        <v>0.18626546399999996</v>
      </c>
      <c r="J163" s="14">
        <f t="shared" si="8"/>
        <v>0.39914027999999996</v>
      </c>
    </row>
    <row r="164" spans="1:10" x14ac:dyDescent="0.3">
      <c r="A164" s="65">
        <v>160</v>
      </c>
      <c r="B164" s="11" t="s">
        <v>8</v>
      </c>
      <c r="C164" s="11" t="s">
        <v>9</v>
      </c>
      <c r="D164" s="11" t="s">
        <v>10</v>
      </c>
      <c r="E164" s="12">
        <v>23</v>
      </c>
      <c r="F164" s="12">
        <v>2</v>
      </c>
      <c r="G164" s="12">
        <v>8</v>
      </c>
      <c r="H164" s="13">
        <f t="shared" si="6"/>
        <v>4.154766E-2</v>
      </c>
      <c r="I164" s="14">
        <f t="shared" si="7"/>
        <v>5.8166723999999996E-2</v>
      </c>
      <c r="J164" s="14">
        <f t="shared" si="8"/>
        <v>0.23266689599999998</v>
      </c>
    </row>
    <row r="165" spans="1:10" x14ac:dyDescent="0.3">
      <c r="A165" s="65">
        <v>161</v>
      </c>
      <c r="B165" s="11" t="s">
        <v>8</v>
      </c>
      <c r="C165" s="11" t="s">
        <v>9</v>
      </c>
      <c r="D165" s="11" t="s">
        <v>10</v>
      </c>
      <c r="E165" s="12">
        <v>18</v>
      </c>
      <c r="F165" s="12">
        <v>4</v>
      </c>
      <c r="G165" s="12">
        <v>12</v>
      </c>
      <c r="H165" s="13">
        <f t="shared" si="6"/>
        <v>2.5446959999999998E-2</v>
      </c>
      <c r="I165" s="14">
        <f t="shared" si="7"/>
        <v>7.1251487999999988E-2</v>
      </c>
      <c r="J165" s="14">
        <f t="shared" si="8"/>
        <v>0.21375446399999998</v>
      </c>
    </row>
    <row r="166" spans="1:10" x14ac:dyDescent="0.3">
      <c r="A166" s="65">
        <v>162</v>
      </c>
      <c r="B166" s="11" t="s">
        <v>14</v>
      </c>
      <c r="C166" s="11" t="s">
        <v>15</v>
      </c>
      <c r="D166" s="11" t="s">
        <v>16</v>
      </c>
      <c r="E166" s="12">
        <v>18</v>
      </c>
      <c r="F166" s="12">
        <v>1</v>
      </c>
      <c r="G166" s="12">
        <v>8</v>
      </c>
      <c r="H166" s="13">
        <f t="shared" si="6"/>
        <v>2.5446959999999998E-2</v>
      </c>
      <c r="I166" s="14">
        <f t="shared" si="7"/>
        <v>1.7812871999999997E-2</v>
      </c>
      <c r="J166" s="14">
        <f t="shared" si="8"/>
        <v>0.14250297599999998</v>
      </c>
    </row>
    <row r="167" spans="1:10" x14ac:dyDescent="0.3">
      <c r="A167" s="65">
        <v>163</v>
      </c>
      <c r="B167" s="11" t="s">
        <v>17</v>
      </c>
      <c r="C167" s="11" t="s">
        <v>299</v>
      </c>
      <c r="D167" s="15" t="s">
        <v>294</v>
      </c>
      <c r="E167" s="12">
        <v>30</v>
      </c>
      <c r="F167" s="12">
        <v>1.5</v>
      </c>
      <c r="G167" s="12">
        <v>8</v>
      </c>
      <c r="H167" s="13">
        <f t="shared" si="6"/>
        <v>7.0685999999999999E-2</v>
      </c>
      <c r="I167" s="14">
        <f t="shared" si="7"/>
        <v>7.4220299999999989E-2</v>
      </c>
      <c r="J167" s="14">
        <f t="shared" si="8"/>
        <v>0.39584159999999996</v>
      </c>
    </row>
    <row r="168" spans="1:10" x14ac:dyDescent="0.3">
      <c r="A168" s="65">
        <v>164</v>
      </c>
      <c r="B168" s="11" t="s">
        <v>17</v>
      </c>
      <c r="C168" s="11" t="s">
        <v>299</v>
      </c>
      <c r="D168" s="15" t="s">
        <v>294</v>
      </c>
      <c r="E168" s="12">
        <v>20</v>
      </c>
      <c r="F168" s="12">
        <v>1.2</v>
      </c>
      <c r="G168" s="12">
        <v>7</v>
      </c>
      <c r="H168" s="13">
        <f t="shared" si="6"/>
        <v>3.1416000000000006E-2</v>
      </c>
      <c r="I168" s="14">
        <f t="shared" si="7"/>
        <v>2.6389440000000004E-2</v>
      </c>
      <c r="J168" s="14">
        <f t="shared" si="8"/>
        <v>0.15393840000000003</v>
      </c>
    </row>
    <row r="169" spans="1:10" x14ac:dyDescent="0.3">
      <c r="A169" s="65">
        <v>165</v>
      </c>
      <c r="B169" s="11" t="s">
        <v>14</v>
      </c>
      <c r="C169" s="11" t="s">
        <v>15</v>
      </c>
      <c r="D169" s="11" t="s">
        <v>16</v>
      </c>
      <c r="E169" s="12">
        <v>10</v>
      </c>
      <c r="F169" s="12">
        <v>1</v>
      </c>
      <c r="G169" s="12">
        <v>7</v>
      </c>
      <c r="H169" s="13">
        <f t="shared" si="6"/>
        <v>7.8540000000000016E-3</v>
      </c>
      <c r="I169" s="14">
        <f t="shared" si="7"/>
        <v>5.4978000000000006E-3</v>
      </c>
      <c r="J169" s="14">
        <f t="shared" si="8"/>
        <v>3.8484600000000008E-2</v>
      </c>
    </row>
    <row r="170" spans="1:10" x14ac:dyDescent="0.3">
      <c r="A170" s="65">
        <v>166</v>
      </c>
      <c r="B170" s="11" t="s">
        <v>17</v>
      </c>
      <c r="C170" s="11" t="s">
        <v>299</v>
      </c>
      <c r="D170" s="15" t="s">
        <v>294</v>
      </c>
      <c r="E170" s="12">
        <v>22</v>
      </c>
      <c r="F170" s="12">
        <v>1</v>
      </c>
      <c r="G170" s="12">
        <v>6</v>
      </c>
      <c r="H170" s="13">
        <f t="shared" si="6"/>
        <v>3.8013359999999996E-2</v>
      </c>
      <c r="I170" s="14">
        <f t="shared" si="7"/>
        <v>2.6609351999999996E-2</v>
      </c>
      <c r="J170" s="14">
        <f t="shared" si="8"/>
        <v>0.15965611199999996</v>
      </c>
    </row>
    <row r="171" spans="1:10" x14ac:dyDescent="0.3">
      <c r="A171" s="65">
        <v>167</v>
      </c>
      <c r="B171" s="11" t="s">
        <v>17</v>
      </c>
      <c r="C171" s="11" t="s">
        <v>299</v>
      </c>
      <c r="D171" s="15" t="s">
        <v>294</v>
      </c>
      <c r="E171" s="12">
        <v>20</v>
      </c>
      <c r="F171" s="12">
        <v>2</v>
      </c>
      <c r="G171" s="12">
        <v>8</v>
      </c>
      <c r="H171" s="13">
        <f t="shared" si="6"/>
        <v>3.1416000000000006E-2</v>
      </c>
      <c r="I171" s="14">
        <f t="shared" si="7"/>
        <v>4.3982400000000005E-2</v>
      </c>
      <c r="J171" s="14">
        <f t="shared" si="8"/>
        <v>0.17592960000000002</v>
      </c>
    </row>
    <row r="172" spans="1:10" x14ac:dyDescent="0.3">
      <c r="A172" s="65">
        <v>168</v>
      </c>
      <c r="B172" s="11" t="s">
        <v>14</v>
      </c>
      <c r="C172" s="11" t="s">
        <v>15</v>
      </c>
      <c r="D172" s="11" t="s">
        <v>16</v>
      </c>
      <c r="E172" s="12">
        <v>12</v>
      </c>
      <c r="F172" s="12">
        <v>1</v>
      </c>
      <c r="G172" s="12">
        <v>6</v>
      </c>
      <c r="H172" s="13">
        <f t="shared" si="6"/>
        <v>1.130976E-2</v>
      </c>
      <c r="I172" s="14">
        <f t="shared" si="7"/>
        <v>7.9168320000000004E-3</v>
      </c>
      <c r="J172" s="14">
        <f t="shared" si="8"/>
        <v>4.7500991999999999E-2</v>
      </c>
    </row>
    <row r="173" spans="1:10" x14ac:dyDescent="0.3">
      <c r="A173" s="65">
        <v>169</v>
      </c>
      <c r="B173" s="11" t="s">
        <v>8</v>
      </c>
      <c r="C173" s="11" t="s">
        <v>9</v>
      </c>
      <c r="D173" s="11" t="s">
        <v>10</v>
      </c>
      <c r="E173" s="12">
        <v>30</v>
      </c>
      <c r="F173" s="12">
        <v>7</v>
      </c>
      <c r="G173" s="12">
        <v>15</v>
      </c>
      <c r="H173" s="13">
        <f t="shared" si="6"/>
        <v>7.0685999999999999E-2</v>
      </c>
      <c r="I173" s="14">
        <f t="shared" si="7"/>
        <v>0.34636139999999993</v>
      </c>
      <c r="J173" s="14">
        <f t="shared" si="8"/>
        <v>0.74220299999999995</v>
      </c>
    </row>
    <row r="174" spans="1:10" x14ac:dyDescent="0.3">
      <c r="A174" s="65">
        <v>170</v>
      </c>
      <c r="B174" s="11" t="s">
        <v>282</v>
      </c>
      <c r="C174" s="11" t="s">
        <v>19</v>
      </c>
      <c r="D174" s="11" t="s">
        <v>300</v>
      </c>
      <c r="E174" s="12">
        <v>19</v>
      </c>
      <c r="F174" s="12">
        <v>4</v>
      </c>
      <c r="G174" s="12">
        <v>10</v>
      </c>
      <c r="H174" s="13">
        <f t="shared" si="6"/>
        <v>2.835294E-2</v>
      </c>
      <c r="I174" s="14">
        <f t="shared" si="7"/>
        <v>7.9388231999999989E-2</v>
      </c>
      <c r="J174" s="14">
        <f t="shared" si="8"/>
        <v>0.19847057999999998</v>
      </c>
    </row>
    <row r="175" spans="1:10" x14ac:dyDescent="0.3">
      <c r="A175" s="65">
        <v>171</v>
      </c>
      <c r="B175" s="11" t="s">
        <v>8</v>
      </c>
      <c r="C175" s="11" t="s">
        <v>9</v>
      </c>
      <c r="D175" s="11" t="s">
        <v>10</v>
      </c>
      <c r="E175" s="12">
        <v>25</v>
      </c>
      <c r="F175" s="12">
        <v>5</v>
      </c>
      <c r="G175" s="12">
        <v>12</v>
      </c>
      <c r="H175" s="13">
        <f t="shared" si="6"/>
        <v>4.9087499999999999E-2</v>
      </c>
      <c r="I175" s="14">
        <f t="shared" si="7"/>
        <v>0.17180624999999999</v>
      </c>
      <c r="J175" s="14">
        <f t="shared" si="8"/>
        <v>0.41233499999999995</v>
      </c>
    </row>
    <row r="176" spans="1:10" x14ac:dyDescent="0.3">
      <c r="A176" s="65">
        <v>172</v>
      </c>
      <c r="B176" s="11" t="s">
        <v>8</v>
      </c>
      <c r="C176" s="11" t="s">
        <v>9</v>
      </c>
      <c r="D176" s="11" t="s">
        <v>10</v>
      </c>
      <c r="E176" s="12">
        <v>30</v>
      </c>
      <c r="F176" s="12">
        <v>6</v>
      </c>
      <c r="G176" s="12">
        <v>14</v>
      </c>
      <c r="H176" s="13">
        <f t="shared" si="6"/>
        <v>7.0685999999999999E-2</v>
      </c>
      <c r="I176" s="14">
        <f t="shared" si="7"/>
        <v>0.29688119999999996</v>
      </c>
      <c r="J176" s="14">
        <f t="shared" si="8"/>
        <v>0.69272279999999986</v>
      </c>
    </row>
    <row r="177" spans="1:10" x14ac:dyDescent="0.3">
      <c r="A177" s="65">
        <v>173</v>
      </c>
      <c r="B177" s="11" t="s">
        <v>14</v>
      </c>
      <c r="C177" s="11" t="s">
        <v>15</v>
      </c>
      <c r="D177" s="11" t="s">
        <v>16</v>
      </c>
      <c r="E177" s="12">
        <v>12</v>
      </c>
      <c r="F177" s="12">
        <v>1</v>
      </c>
      <c r="G177" s="12">
        <v>6</v>
      </c>
      <c r="H177" s="13">
        <f t="shared" si="6"/>
        <v>1.130976E-2</v>
      </c>
      <c r="I177" s="14">
        <f t="shared" si="7"/>
        <v>7.9168320000000004E-3</v>
      </c>
      <c r="J177" s="14">
        <f t="shared" si="8"/>
        <v>4.7500991999999999E-2</v>
      </c>
    </row>
    <row r="178" spans="1:10" x14ac:dyDescent="0.3">
      <c r="A178" s="65">
        <v>174</v>
      </c>
      <c r="B178" s="11" t="s">
        <v>8</v>
      </c>
      <c r="C178" s="11" t="s">
        <v>9</v>
      </c>
      <c r="D178" s="11" t="s">
        <v>10</v>
      </c>
      <c r="E178" s="12">
        <v>23</v>
      </c>
      <c r="F178" s="12">
        <v>4</v>
      </c>
      <c r="G178" s="12">
        <v>10</v>
      </c>
      <c r="H178" s="13">
        <f t="shared" si="6"/>
        <v>4.154766E-2</v>
      </c>
      <c r="I178" s="14">
        <f t="shared" si="7"/>
        <v>0.11633344799999999</v>
      </c>
      <c r="J178" s="14">
        <f t="shared" si="8"/>
        <v>0.29083361999999996</v>
      </c>
    </row>
    <row r="179" spans="1:10" x14ac:dyDescent="0.3">
      <c r="A179" s="65">
        <v>175</v>
      </c>
      <c r="B179" s="11" t="s">
        <v>8</v>
      </c>
      <c r="C179" s="11" t="s">
        <v>9</v>
      </c>
      <c r="D179" s="11" t="s">
        <v>10</v>
      </c>
      <c r="E179" s="12">
        <v>22</v>
      </c>
      <c r="F179" s="12">
        <v>5</v>
      </c>
      <c r="G179" s="12">
        <v>9</v>
      </c>
      <c r="H179" s="13">
        <f t="shared" si="6"/>
        <v>3.8013359999999996E-2</v>
      </c>
      <c r="I179" s="14">
        <f t="shared" si="7"/>
        <v>0.13304675999999999</v>
      </c>
      <c r="J179" s="14">
        <f t="shared" si="8"/>
        <v>0.23948416799999997</v>
      </c>
    </row>
    <row r="180" spans="1:10" x14ac:dyDescent="0.3">
      <c r="A180" s="65">
        <v>176</v>
      </c>
      <c r="B180" s="11" t="s">
        <v>8</v>
      </c>
      <c r="C180" s="11" t="s">
        <v>9</v>
      </c>
      <c r="D180" s="11" t="s">
        <v>10</v>
      </c>
      <c r="E180" s="12">
        <v>17</v>
      </c>
      <c r="F180" s="12">
        <v>2</v>
      </c>
      <c r="G180" s="12">
        <v>8</v>
      </c>
      <c r="H180" s="13">
        <f t="shared" si="6"/>
        <v>2.2698060000000003E-2</v>
      </c>
      <c r="I180" s="14">
        <f t="shared" si="7"/>
        <v>3.1777284000000003E-2</v>
      </c>
      <c r="J180" s="14">
        <f t="shared" si="8"/>
        <v>0.12710913600000001</v>
      </c>
    </row>
    <row r="181" spans="1:10" x14ac:dyDescent="0.3">
      <c r="A181" s="65">
        <v>177</v>
      </c>
      <c r="B181" s="11" t="s">
        <v>8</v>
      </c>
      <c r="C181" s="11" t="s">
        <v>9</v>
      </c>
      <c r="D181" s="11" t="s">
        <v>10</v>
      </c>
      <c r="E181" s="12">
        <v>20</v>
      </c>
      <c r="F181" s="12">
        <v>7</v>
      </c>
      <c r="G181" s="12">
        <v>12</v>
      </c>
      <c r="H181" s="13">
        <f t="shared" si="6"/>
        <v>3.1416000000000006E-2</v>
      </c>
      <c r="I181" s="14">
        <f t="shared" si="7"/>
        <v>0.15393840000000003</v>
      </c>
      <c r="J181" s="14">
        <f t="shared" si="8"/>
        <v>0.26389440000000003</v>
      </c>
    </row>
    <row r="182" spans="1:10" x14ac:dyDescent="0.3">
      <c r="A182" s="65">
        <v>178</v>
      </c>
      <c r="B182" s="11" t="s">
        <v>8</v>
      </c>
      <c r="C182" s="11" t="s">
        <v>9</v>
      </c>
      <c r="D182" s="11" t="s">
        <v>10</v>
      </c>
      <c r="E182" s="12">
        <v>22</v>
      </c>
      <c r="F182" s="12">
        <v>5</v>
      </c>
      <c r="G182" s="12">
        <v>12</v>
      </c>
      <c r="H182" s="13">
        <f t="shared" si="6"/>
        <v>3.8013359999999996E-2</v>
      </c>
      <c r="I182" s="14">
        <f t="shared" si="7"/>
        <v>0.13304675999999999</v>
      </c>
      <c r="J182" s="14">
        <f t="shared" si="8"/>
        <v>0.31931222399999992</v>
      </c>
    </row>
    <row r="183" spans="1:10" x14ac:dyDescent="0.3">
      <c r="A183" s="65">
        <v>179</v>
      </c>
      <c r="B183" s="11" t="s">
        <v>14</v>
      </c>
      <c r="C183" s="11" t="s">
        <v>15</v>
      </c>
      <c r="D183" s="11" t="s">
        <v>16</v>
      </c>
      <c r="E183" s="12">
        <v>14</v>
      </c>
      <c r="F183" s="12">
        <v>1</v>
      </c>
      <c r="G183" s="12">
        <v>6</v>
      </c>
      <c r="H183" s="13">
        <f t="shared" si="6"/>
        <v>1.5393840000000002E-2</v>
      </c>
      <c r="I183" s="14">
        <f t="shared" si="7"/>
        <v>1.0775688E-2</v>
      </c>
      <c r="J183" s="14">
        <f t="shared" si="8"/>
        <v>6.4654128000000005E-2</v>
      </c>
    </row>
    <row r="184" spans="1:10" x14ac:dyDescent="0.3">
      <c r="A184" s="65">
        <v>180</v>
      </c>
      <c r="B184" s="11" t="s">
        <v>8</v>
      </c>
      <c r="C184" s="11" t="s">
        <v>9</v>
      </c>
      <c r="D184" s="11" t="s">
        <v>10</v>
      </c>
      <c r="E184" s="12">
        <v>17</v>
      </c>
      <c r="F184" s="12">
        <v>4</v>
      </c>
      <c r="G184" s="12">
        <v>10</v>
      </c>
      <c r="H184" s="13">
        <f t="shared" si="6"/>
        <v>2.2698060000000003E-2</v>
      </c>
      <c r="I184" s="14">
        <f t="shared" si="7"/>
        <v>6.3554568000000006E-2</v>
      </c>
      <c r="J184" s="14">
        <f t="shared" si="8"/>
        <v>0.15888642</v>
      </c>
    </row>
    <row r="185" spans="1:10" x14ac:dyDescent="0.3">
      <c r="A185" s="65">
        <v>181</v>
      </c>
      <c r="B185" s="11" t="s">
        <v>8</v>
      </c>
      <c r="C185" s="11" t="s">
        <v>9</v>
      </c>
      <c r="D185" s="11" t="s">
        <v>10</v>
      </c>
      <c r="E185" s="12">
        <v>42</v>
      </c>
      <c r="F185" s="12">
        <v>6</v>
      </c>
      <c r="G185" s="12">
        <v>15</v>
      </c>
      <c r="H185" s="13">
        <f t="shared" si="6"/>
        <v>0.13854455999999998</v>
      </c>
      <c r="I185" s="14">
        <f t="shared" si="7"/>
        <v>0.58188715199999985</v>
      </c>
      <c r="J185" s="14">
        <f t="shared" si="8"/>
        <v>1.4547178799999996</v>
      </c>
    </row>
    <row r="186" spans="1:10" x14ac:dyDescent="0.3">
      <c r="A186" s="65">
        <v>182</v>
      </c>
      <c r="B186" s="11" t="s">
        <v>8</v>
      </c>
      <c r="C186" s="11" t="s">
        <v>9</v>
      </c>
      <c r="D186" s="11" t="s">
        <v>10</v>
      </c>
      <c r="E186" s="12">
        <v>28</v>
      </c>
      <c r="F186" s="12">
        <v>5</v>
      </c>
      <c r="G186" s="12">
        <v>12</v>
      </c>
      <c r="H186" s="13">
        <f t="shared" si="6"/>
        <v>6.157536000000001E-2</v>
      </c>
      <c r="I186" s="14">
        <f t="shared" si="7"/>
        <v>0.21551376000000003</v>
      </c>
      <c r="J186" s="14">
        <f t="shared" si="8"/>
        <v>0.51723302400000004</v>
      </c>
    </row>
    <row r="187" spans="1:10" x14ac:dyDescent="0.3">
      <c r="A187" s="65">
        <v>183</v>
      </c>
      <c r="B187" s="11" t="s">
        <v>8</v>
      </c>
      <c r="C187" s="11" t="s">
        <v>9</v>
      </c>
      <c r="D187" s="11" t="s">
        <v>10</v>
      </c>
      <c r="E187" s="12">
        <v>30</v>
      </c>
      <c r="F187" s="12">
        <v>3</v>
      </c>
      <c r="G187" s="12">
        <v>10</v>
      </c>
      <c r="H187" s="13">
        <f t="shared" si="6"/>
        <v>7.0685999999999999E-2</v>
      </c>
      <c r="I187" s="14">
        <f t="shared" si="7"/>
        <v>0.14844059999999998</v>
      </c>
      <c r="J187" s="14">
        <f t="shared" si="8"/>
        <v>0.49480200000000002</v>
      </c>
    </row>
    <row r="188" spans="1:10" x14ac:dyDescent="0.3">
      <c r="A188" s="65">
        <v>184</v>
      </c>
      <c r="B188" s="11" t="s">
        <v>17</v>
      </c>
      <c r="C188" s="11" t="s">
        <v>299</v>
      </c>
      <c r="D188" s="15" t="s">
        <v>294</v>
      </c>
      <c r="E188" s="12">
        <v>16</v>
      </c>
      <c r="F188" s="12">
        <v>1.5</v>
      </c>
      <c r="G188" s="12">
        <v>15</v>
      </c>
      <c r="H188" s="13">
        <f t="shared" si="6"/>
        <v>2.0106240000000001E-2</v>
      </c>
      <c r="I188" s="14">
        <f t="shared" si="7"/>
        <v>2.1111552000000002E-2</v>
      </c>
      <c r="J188" s="14">
        <f t="shared" si="8"/>
        <v>0.21111552</v>
      </c>
    </row>
    <row r="189" spans="1:10" x14ac:dyDescent="0.3">
      <c r="A189" s="65">
        <v>185</v>
      </c>
      <c r="B189" s="11" t="s">
        <v>8</v>
      </c>
      <c r="C189" s="11" t="s">
        <v>9</v>
      </c>
      <c r="D189" s="11" t="s">
        <v>10</v>
      </c>
      <c r="E189" s="12">
        <v>38</v>
      </c>
      <c r="F189" s="12">
        <v>4</v>
      </c>
      <c r="G189" s="12">
        <v>12</v>
      </c>
      <c r="H189" s="13">
        <f t="shared" si="6"/>
        <v>0.11341176</v>
      </c>
      <c r="I189" s="14">
        <f t="shared" si="7"/>
        <v>0.31755292799999996</v>
      </c>
      <c r="J189" s="14">
        <f t="shared" si="8"/>
        <v>0.95265878400000004</v>
      </c>
    </row>
    <row r="190" spans="1:10" x14ac:dyDescent="0.3">
      <c r="A190" s="65">
        <v>186</v>
      </c>
      <c r="B190" s="11" t="s">
        <v>17</v>
      </c>
      <c r="C190" s="11" t="s">
        <v>299</v>
      </c>
      <c r="D190" s="15" t="s">
        <v>294</v>
      </c>
      <c r="E190" s="12">
        <v>10</v>
      </c>
      <c r="F190" s="12">
        <v>1</v>
      </c>
      <c r="G190" s="12">
        <v>4</v>
      </c>
      <c r="H190" s="13">
        <f t="shared" si="6"/>
        <v>7.8540000000000016E-3</v>
      </c>
      <c r="I190" s="14">
        <f t="shared" si="7"/>
        <v>5.4978000000000006E-3</v>
      </c>
      <c r="J190" s="14">
        <f t="shared" si="8"/>
        <v>2.1991200000000002E-2</v>
      </c>
    </row>
    <row r="191" spans="1:10" x14ac:dyDescent="0.3">
      <c r="A191" s="65">
        <v>187</v>
      </c>
      <c r="B191" s="11" t="s">
        <v>282</v>
      </c>
      <c r="C191" s="11" t="s">
        <v>19</v>
      </c>
      <c r="D191" s="11" t="s">
        <v>300</v>
      </c>
      <c r="E191" s="12">
        <v>32</v>
      </c>
      <c r="F191" s="12">
        <v>6</v>
      </c>
      <c r="G191" s="12">
        <v>8</v>
      </c>
      <c r="H191" s="13">
        <f t="shared" si="6"/>
        <v>8.0424960000000004E-2</v>
      </c>
      <c r="I191" s="14">
        <f t="shared" si="7"/>
        <v>0.33778483200000003</v>
      </c>
      <c r="J191" s="14">
        <f t="shared" si="8"/>
        <v>0.45037977600000001</v>
      </c>
    </row>
    <row r="192" spans="1:10" x14ac:dyDescent="0.3">
      <c r="A192" s="65">
        <v>188</v>
      </c>
      <c r="B192" s="11" t="s">
        <v>17</v>
      </c>
      <c r="C192" s="11" t="s">
        <v>299</v>
      </c>
      <c r="D192" s="15" t="s">
        <v>294</v>
      </c>
      <c r="E192" s="12">
        <v>25</v>
      </c>
      <c r="F192" s="12">
        <v>1</v>
      </c>
      <c r="G192" s="12">
        <v>6</v>
      </c>
      <c r="H192" s="13">
        <f t="shared" si="6"/>
        <v>4.9087499999999999E-2</v>
      </c>
      <c r="I192" s="14">
        <f t="shared" si="7"/>
        <v>3.4361249999999996E-2</v>
      </c>
      <c r="J192" s="14">
        <f t="shared" si="8"/>
        <v>0.20616749999999998</v>
      </c>
    </row>
    <row r="193" spans="1:10" x14ac:dyDescent="0.3">
      <c r="A193" s="65">
        <v>189</v>
      </c>
      <c r="B193" s="11" t="s">
        <v>274</v>
      </c>
      <c r="C193" s="11" t="s">
        <v>9</v>
      </c>
      <c r="D193" s="11" t="s">
        <v>22</v>
      </c>
      <c r="E193" s="12">
        <v>50</v>
      </c>
      <c r="F193" s="12">
        <v>5</v>
      </c>
      <c r="G193" s="12">
        <v>8</v>
      </c>
      <c r="H193" s="13">
        <f t="shared" si="6"/>
        <v>0.19635</v>
      </c>
      <c r="I193" s="14">
        <f t="shared" si="7"/>
        <v>0.68722499999999997</v>
      </c>
      <c r="J193" s="14">
        <f t="shared" si="8"/>
        <v>1.0995599999999999</v>
      </c>
    </row>
    <row r="194" spans="1:10" x14ac:dyDescent="0.3">
      <c r="A194" s="65">
        <v>190</v>
      </c>
      <c r="B194" s="11" t="s">
        <v>282</v>
      </c>
      <c r="C194" s="11" t="s">
        <v>19</v>
      </c>
      <c r="D194" s="11" t="s">
        <v>300</v>
      </c>
      <c r="E194" s="12">
        <v>15</v>
      </c>
      <c r="F194" s="12">
        <v>2</v>
      </c>
      <c r="G194" s="12">
        <v>8</v>
      </c>
      <c r="H194" s="13">
        <f t="shared" si="6"/>
        <v>1.76715E-2</v>
      </c>
      <c r="I194" s="14">
        <f t="shared" si="7"/>
        <v>2.4740099999999998E-2</v>
      </c>
      <c r="J194" s="14">
        <f t="shared" si="8"/>
        <v>9.896039999999999E-2</v>
      </c>
    </row>
    <row r="195" spans="1:10" x14ac:dyDescent="0.3">
      <c r="A195" s="65">
        <v>191</v>
      </c>
      <c r="B195" s="11" t="s">
        <v>14</v>
      </c>
      <c r="C195" s="11" t="s">
        <v>15</v>
      </c>
      <c r="D195" s="11" t="s">
        <v>16</v>
      </c>
      <c r="E195" s="12">
        <v>12</v>
      </c>
      <c r="F195" s="12">
        <v>1</v>
      </c>
      <c r="G195" s="12">
        <v>5</v>
      </c>
      <c r="H195" s="13">
        <f t="shared" si="6"/>
        <v>1.130976E-2</v>
      </c>
      <c r="I195" s="14">
        <f t="shared" si="7"/>
        <v>7.9168320000000004E-3</v>
      </c>
      <c r="J195" s="14">
        <f t="shared" si="8"/>
        <v>3.958416E-2</v>
      </c>
    </row>
    <row r="196" spans="1:10" x14ac:dyDescent="0.3">
      <c r="A196" s="65">
        <v>192</v>
      </c>
      <c r="B196" s="11" t="s">
        <v>17</v>
      </c>
      <c r="C196" s="11" t="s">
        <v>299</v>
      </c>
      <c r="D196" s="15" t="s">
        <v>294</v>
      </c>
      <c r="E196" s="12">
        <v>11</v>
      </c>
      <c r="F196" s="12">
        <v>1.5</v>
      </c>
      <c r="G196" s="12">
        <v>6</v>
      </c>
      <c r="H196" s="13">
        <f t="shared" si="6"/>
        <v>9.503339999999999E-3</v>
      </c>
      <c r="I196" s="14">
        <f t="shared" si="7"/>
        <v>9.9785069999999976E-3</v>
      </c>
      <c r="J196" s="14">
        <f t="shared" si="8"/>
        <v>3.991402799999999E-2</v>
      </c>
    </row>
    <row r="197" spans="1:10" x14ac:dyDescent="0.3">
      <c r="A197" s="65">
        <v>193</v>
      </c>
      <c r="B197" s="11" t="s">
        <v>17</v>
      </c>
      <c r="C197" s="11" t="s">
        <v>299</v>
      </c>
      <c r="D197" s="15" t="s">
        <v>294</v>
      </c>
      <c r="E197" s="12">
        <v>17</v>
      </c>
      <c r="F197" s="12">
        <v>3</v>
      </c>
      <c r="G197" s="12">
        <v>6</v>
      </c>
      <c r="H197" s="13">
        <f t="shared" si="6"/>
        <v>2.2698060000000003E-2</v>
      </c>
      <c r="I197" s="14">
        <f t="shared" si="7"/>
        <v>4.7665925999999997E-2</v>
      </c>
      <c r="J197" s="14">
        <f t="shared" si="8"/>
        <v>9.5331851999999995E-2</v>
      </c>
    </row>
    <row r="198" spans="1:10" x14ac:dyDescent="0.3">
      <c r="A198" s="65">
        <v>194</v>
      </c>
      <c r="B198" s="11" t="s">
        <v>17</v>
      </c>
      <c r="C198" s="11" t="s">
        <v>299</v>
      </c>
      <c r="D198" s="15" t="s">
        <v>294</v>
      </c>
      <c r="E198" s="12">
        <v>17</v>
      </c>
      <c r="F198" s="12">
        <v>3</v>
      </c>
      <c r="G198" s="12">
        <v>6</v>
      </c>
      <c r="H198" s="13">
        <f t="shared" ref="H198:H261" si="9">((E198/100)^2)*0.7854</f>
        <v>2.2698060000000003E-2</v>
      </c>
      <c r="I198" s="14">
        <f t="shared" ref="I198:I261" si="10">H198*F198*0.7</f>
        <v>4.7665925999999997E-2</v>
      </c>
      <c r="J198" s="14">
        <f t="shared" ref="J198:J261" si="11">H198*G198*0.7</f>
        <v>9.5331851999999995E-2</v>
      </c>
    </row>
    <row r="199" spans="1:10" x14ac:dyDescent="0.3">
      <c r="A199" s="65">
        <v>195</v>
      </c>
      <c r="B199" s="11" t="s">
        <v>14</v>
      </c>
      <c r="C199" s="11" t="s">
        <v>15</v>
      </c>
      <c r="D199" s="11" t="s">
        <v>16</v>
      </c>
      <c r="E199" s="12">
        <v>10</v>
      </c>
      <c r="F199" s="12">
        <v>2.2000000000000002</v>
      </c>
      <c r="G199" s="12">
        <v>8</v>
      </c>
      <c r="H199" s="13">
        <f t="shared" si="9"/>
        <v>7.8540000000000016E-3</v>
      </c>
      <c r="I199" s="14">
        <f t="shared" si="10"/>
        <v>1.2095160000000002E-2</v>
      </c>
      <c r="J199" s="14">
        <f t="shared" si="11"/>
        <v>4.3982400000000005E-2</v>
      </c>
    </row>
    <row r="200" spans="1:10" x14ac:dyDescent="0.3">
      <c r="A200" s="65">
        <v>196</v>
      </c>
      <c r="B200" s="11" t="s">
        <v>17</v>
      </c>
      <c r="C200" s="11" t="s">
        <v>299</v>
      </c>
      <c r="D200" s="15" t="s">
        <v>294</v>
      </c>
      <c r="E200" s="12">
        <v>14</v>
      </c>
      <c r="F200" s="12">
        <v>1.5</v>
      </c>
      <c r="G200" s="12">
        <v>6</v>
      </c>
      <c r="H200" s="13">
        <f t="shared" si="9"/>
        <v>1.5393840000000002E-2</v>
      </c>
      <c r="I200" s="14">
        <f t="shared" si="10"/>
        <v>1.6163532000000001E-2</v>
      </c>
      <c r="J200" s="14">
        <f t="shared" si="11"/>
        <v>6.4654128000000005E-2</v>
      </c>
    </row>
    <row r="201" spans="1:10" x14ac:dyDescent="0.3">
      <c r="A201" s="65">
        <v>197</v>
      </c>
      <c r="B201" s="11" t="s">
        <v>17</v>
      </c>
      <c r="C201" s="11" t="s">
        <v>299</v>
      </c>
      <c r="D201" s="15" t="s">
        <v>294</v>
      </c>
      <c r="E201" s="12">
        <v>10</v>
      </c>
      <c r="F201" s="12">
        <v>1.5</v>
      </c>
      <c r="G201" s="12">
        <v>3</v>
      </c>
      <c r="H201" s="13">
        <f t="shared" si="9"/>
        <v>7.8540000000000016E-3</v>
      </c>
      <c r="I201" s="14">
        <f t="shared" si="10"/>
        <v>8.2467000000000009E-3</v>
      </c>
      <c r="J201" s="14">
        <f t="shared" si="11"/>
        <v>1.6493400000000002E-2</v>
      </c>
    </row>
    <row r="202" spans="1:10" x14ac:dyDescent="0.3">
      <c r="A202" s="65">
        <v>198</v>
      </c>
      <c r="B202" s="11" t="s">
        <v>17</v>
      </c>
      <c r="C202" s="11" t="s">
        <v>299</v>
      </c>
      <c r="D202" s="15" t="s">
        <v>294</v>
      </c>
      <c r="E202" s="12">
        <v>20</v>
      </c>
      <c r="F202" s="12">
        <v>2</v>
      </c>
      <c r="G202" s="12">
        <v>6</v>
      </c>
      <c r="H202" s="13">
        <f t="shared" si="9"/>
        <v>3.1416000000000006E-2</v>
      </c>
      <c r="I202" s="14">
        <f t="shared" si="10"/>
        <v>4.3982400000000005E-2</v>
      </c>
      <c r="J202" s="14">
        <f t="shared" si="11"/>
        <v>0.13194720000000001</v>
      </c>
    </row>
    <row r="203" spans="1:10" x14ac:dyDescent="0.3">
      <c r="A203" s="65">
        <v>199</v>
      </c>
      <c r="B203" s="11" t="s">
        <v>17</v>
      </c>
      <c r="C203" s="11" t="s">
        <v>299</v>
      </c>
      <c r="D203" s="15" t="s">
        <v>294</v>
      </c>
      <c r="E203" s="12">
        <v>18</v>
      </c>
      <c r="F203" s="12">
        <v>1</v>
      </c>
      <c r="G203" s="12">
        <v>4</v>
      </c>
      <c r="H203" s="13">
        <f t="shared" si="9"/>
        <v>2.5446959999999998E-2</v>
      </c>
      <c r="I203" s="14">
        <f t="shared" si="10"/>
        <v>1.7812871999999997E-2</v>
      </c>
      <c r="J203" s="14">
        <f t="shared" si="11"/>
        <v>7.1251487999999988E-2</v>
      </c>
    </row>
    <row r="204" spans="1:10" x14ac:dyDescent="0.3">
      <c r="A204" s="65">
        <v>200</v>
      </c>
      <c r="B204" s="11" t="s">
        <v>17</v>
      </c>
      <c r="C204" s="11" t="s">
        <v>299</v>
      </c>
      <c r="D204" s="15" t="s">
        <v>294</v>
      </c>
      <c r="E204" s="12">
        <v>30</v>
      </c>
      <c r="F204" s="12">
        <v>2</v>
      </c>
      <c r="G204" s="12">
        <v>6</v>
      </c>
      <c r="H204" s="13">
        <f t="shared" si="9"/>
        <v>7.0685999999999999E-2</v>
      </c>
      <c r="I204" s="14">
        <f t="shared" si="10"/>
        <v>9.896039999999999E-2</v>
      </c>
      <c r="J204" s="14">
        <f t="shared" si="11"/>
        <v>0.29688119999999996</v>
      </c>
    </row>
    <row r="205" spans="1:10" x14ac:dyDescent="0.3">
      <c r="A205" s="65">
        <v>201</v>
      </c>
      <c r="B205" s="11" t="s">
        <v>17</v>
      </c>
      <c r="C205" s="11" t="s">
        <v>299</v>
      </c>
      <c r="D205" s="15" t="s">
        <v>294</v>
      </c>
      <c r="E205" s="12">
        <v>14</v>
      </c>
      <c r="F205" s="12">
        <v>1</v>
      </c>
      <c r="G205" s="12">
        <v>5</v>
      </c>
      <c r="H205" s="13">
        <f t="shared" si="9"/>
        <v>1.5393840000000002E-2</v>
      </c>
      <c r="I205" s="14">
        <f t="shared" si="10"/>
        <v>1.0775688E-2</v>
      </c>
      <c r="J205" s="14">
        <f t="shared" si="11"/>
        <v>5.3878440000000007E-2</v>
      </c>
    </row>
    <row r="206" spans="1:10" x14ac:dyDescent="0.3">
      <c r="A206" s="65">
        <v>202</v>
      </c>
      <c r="B206" s="11" t="s">
        <v>17</v>
      </c>
      <c r="C206" s="11" t="s">
        <v>299</v>
      </c>
      <c r="D206" s="15" t="s">
        <v>294</v>
      </c>
      <c r="E206" s="12">
        <v>10</v>
      </c>
      <c r="F206" s="12">
        <v>0.7</v>
      </c>
      <c r="G206" s="12">
        <v>4</v>
      </c>
      <c r="H206" s="13">
        <f t="shared" si="9"/>
        <v>7.8540000000000016E-3</v>
      </c>
      <c r="I206" s="14">
        <f t="shared" si="10"/>
        <v>3.8484600000000002E-3</v>
      </c>
      <c r="J206" s="14">
        <f t="shared" si="11"/>
        <v>2.1991200000000002E-2</v>
      </c>
    </row>
    <row r="207" spans="1:10" x14ac:dyDescent="0.3">
      <c r="A207" s="65">
        <v>203</v>
      </c>
      <c r="B207" s="11" t="s">
        <v>17</v>
      </c>
      <c r="C207" s="11" t="s">
        <v>299</v>
      </c>
      <c r="D207" s="15" t="s">
        <v>294</v>
      </c>
      <c r="E207" s="12">
        <v>16</v>
      </c>
      <c r="F207" s="12">
        <v>1</v>
      </c>
      <c r="G207" s="12">
        <v>7</v>
      </c>
      <c r="H207" s="13">
        <f t="shared" si="9"/>
        <v>2.0106240000000001E-2</v>
      </c>
      <c r="I207" s="14">
        <f t="shared" si="10"/>
        <v>1.4074368E-2</v>
      </c>
      <c r="J207" s="14">
        <f t="shared" si="11"/>
        <v>9.8520575999999999E-2</v>
      </c>
    </row>
    <row r="208" spans="1:10" x14ac:dyDescent="0.3">
      <c r="A208" s="65">
        <v>204</v>
      </c>
      <c r="B208" s="11" t="s">
        <v>8</v>
      </c>
      <c r="C208" s="11" t="s">
        <v>9</v>
      </c>
      <c r="D208" s="11" t="s">
        <v>10</v>
      </c>
      <c r="E208" s="12">
        <v>35</v>
      </c>
      <c r="F208" s="12">
        <v>7</v>
      </c>
      <c r="G208" s="12">
        <v>10</v>
      </c>
      <c r="H208" s="13">
        <f t="shared" si="9"/>
        <v>9.6211499999999991E-2</v>
      </c>
      <c r="I208" s="14">
        <f t="shared" si="10"/>
        <v>0.47143634999999989</v>
      </c>
      <c r="J208" s="14">
        <f t="shared" si="11"/>
        <v>0.67348049999999993</v>
      </c>
    </row>
    <row r="209" spans="1:10" x14ac:dyDescent="0.3">
      <c r="A209" s="65">
        <v>205</v>
      </c>
      <c r="B209" s="11" t="s">
        <v>8</v>
      </c>
      <c r="C209" s="11" t="s">
        <v>9</v>
      </c>
      <c r="D209" s="11" t="s">
        <v>10</v>
      </c>
      <c r="E209" s="12">
        <v>45</v>
      </c>
      <c r="F209" s="12">
        <v>6</v>
      </c>
      <c r="G209" s="12">
        <v>12</v>
      </c>
      <c r="H209" s="13">
        <f t="shared" si="9"/>
        <v>0.1590435</v>
      </c>
      <c r="I209" s="14">
        <f t="shared" si="10"/>
        <v>0.66798269999999993</v>
      </c>
      <c r="J209" s="14">
        <f t="shared" si="11"/>
        <v>1.3359653999999999</v>
      </c>
    </row>
    <row r="210" spans="1:10" x14ac:dyDescent="0.3">
      <c r="A210" s="65">
        <v>206</v>
      </c>
      <c r="B210" s="11" t="s">
        <v>282</v>
      </c>
      <c r="C210" s="11" t="s">
        <v>19</v>
      </c>
      <c r="D210" s="11" t="s">
        <v>300</v>
      </c>
      <c r="E210" s="12">
        <v>35</v>
      </c>
      <c r="F210" s="12">
        <v>5</v>
      </c>
      <c r="G210" s="12">
        <v>10</v>
      </c>
      <c r="H210" s="13">
        <f t="shared" si="9"/>
        <v>9.6211499999999991E-2</v>
      </c>
      <c r="I210" s="14">
        <f t="shared" si="10"/>
        <v>0.33674024999999996</v>
      </c>
      <c r="J210" s="14">
        <f t="shared" si="11"/>
        <v>0.67348049999999993</v>
      </c>
    </row>
    <row r="211" spans="1:10" x14ac:dyDescent="0.3">
      <c r="A211" s="65">
        <v>207</v>
      </c>
      <c r="B211" s="11" t="s">
        <v>17</v>
      </c>
      <c r="C211" s="11" t="s">
        <v>299</v>
      </c>
      <c r="D211" s="15" t="s">
        <v>294</v>
      </c>
      <c r="E211" s="12">
        <v>16</v>
      </c>
      <c r="F211" s="12">
        <v>1.5</v>
      </c>
      <c r="G211" s="12">
        <v>8</v>
      </c>
      <c r="H211" s="13">
        <f t="shared" si="9"/>
        <v>2.0106240000000001E-2</v>
      </c>
      <c r="I211" s="14">
        <f t="shared" si="10"/>
        <v>2.1111552000000002E-2</v>
      </c>
      <c r="J211" s="14">
        <f t="shared" si="11"/>
        <v>0.112594944</v>
      </c>
    </row>
    <row r="212" spans="1:10" x14ac:dyDescent="0.3">
      <c r="A212" s="65">
        <v>208</v>
      </c>
      <c r="B212" s="11" t="s">
        <v>8</v>
      </c>
      <c r="C212" s="11" t="s">
        <v>9</v>
      </c>
      <c r="D212" s="11" t="s">
        <v>10</v>
      </c>
      <c r="E212" s="12">
        <v>11</v>
      </c>
      <c r="F212" s="12">
        <v>1</v>
      </c>
      <c r="G212" s="12">
        <v>6</v>
      </c>
      <c r="H212" s="13">
        <f t="shared" si="9"/>
        <v>9.503339999999999E-3</v>
      </c>
      <c r="I212" s="14">
        <f t="shared" si="10"/>
        <v>6.652337999999999E-3</v>
      </c>
      <c r="J212" s="14">
        <f t="shared" si="11"/>
        <v>3.991402799999999E-2</v>
      </c>
    </row>
    <row r="213" spans="1:10" x14ac:dyDescent="0.3">
      <c r="A213" s="65">
        <v>209</v>
      </c>
      <c r="B213" s="11" t="s">
        <v>17</v>
      </c>
      <c r="C213" s="11" t="s">
        <v>299</v>
      </c>
      <c r="D213" s="15" t="s">
        <v>294</v>
      </c>
      <c r="E213" s="12">
        <v>20</v>
      </c>
      <c r="F213" s="12">
        <v>2</v>
      </c>
      <c r="G213" s="12">
        <v>8</v>
      </c>
      <c r="H213" s="13">
        <f t="shared" si="9"/>
        <v>3.1416000000000006E-2</v>
      </c>
      <c r="I213" s="14">
        <f t="shared" si="10"/>
        <v>4.3982400000000005E-2</v>
      </c>
      <c r="J213" s="14">
        <f t="shared" si="11"/>
        <v>0.17592960000000002</v>
      </c>
    </row>
    <row r="214" spans="1:10" x14ac:dyDescent="0.3">
      <c r="A214" s="65">
        <v>210</v>
      </c>
      <c r="B214" s="11" t="s">
        <v>17</v>
      </c>
      <c r="C214" s="11" t="s">
        <v>299</v>
      </c>
      <c r="D214" s="15" t="s">
        <v>294</v>
      </c>
      <c r="E214" s="12">
        <v>20</v>
      </c>
      <c r="F214" s="12">
        <v>1</v>
      </c>
      <c r="G214" s="12">
        <v>6</v>
      </c>
      <c r="H214" s="13">
        <f t="shared" si="9"/>
        <v>3.1416000000000006E-2</v>
      </c>
      <c r="I214" s="14">
        <f t="shared" si="10"/>
        <v>2.1991200000000002E-2</v>
      </c>
      <c r="J214" s="14">
        <f t="shared" si="11"/>
        <v>0.13194720000000001</v>
      </c>
    </row>
    <row r="215" spans="1:10" x14ac:dyDescent="0.3">
      <c r="A215" s="65">
        <v>211</v>
      </c>
      <c r="B215" s="11" t="s">
        <v>17</v>
      </c>
      <c r="C215" s="11" t="s">
        <v>299</v>
      </c>
      <c r="D215" s="15" t="s">
        <v>294</v>
      </c>
      <c r="E215" s="12">
        <v>18</v>
      </c>
      <c r="F215" s="12">
        <v>0.6</v>
      </c>
      <c r="G215" s="12">
        <v>7</v>
      </c>
      <c r="H215" s="13">
        <f t="shared" si="9"/>
        <v>2.5446959999999998E-2</v>
      </c>
      <c r="I215" s="14">
        <f t="shared" si="10"/>
        <v>1.0687723199999997E-2</v>
      </c>
      <c r="J215" s="14">
        <f t="shared" si="11"/>
        <v>0.12469010399999998</v>
      </c>
    </row>
    <row r="216" spans="1:10" x14ac:dyDescent="0.3">
      <c r="A216" s="65">
        <v>212</v>
      </c>
      <c r="B216" s="11" t="s">
        <v>17</v>
      </c>
      <c r="C216" s="11" t="s">
        <v>299</v>
      </c>
      <c r="D216" s="15" t="s">
        <v>294</v>
      </c>
      <c r="E216" s="12">
        <v>10</v>
      </c>
      <c r="F216" s="12">
        <v>1.2</v>
      </c>
      <c r="G216" s="12">
        <v>5</v>
      </c>
      <c r="H216" s="13">
        <f t="shared" si="9"/>
        <v>7.8540000000000016E-3</v>
      </c>
      <c r="I216" s="14">
        <f t="shared" si="10"/>
        <v>6.5973600000000009E-3</v>
      </c>
      <c r="J216" s="14">
        <f t="shared" si="11"/>
        <v>2.7489000000000003E-2</v>
      </c>
    </row>
    <row r="217" spans="1:10" x14ac:dyDescent="0.3">
      <c r="A217" s="65">
        <v>213</v>
      </c>
      <c r="B217" s="11" t="s">
        <v>8</v>
      </c>
      <c r="C217" s="11" t="s">
        <v>9</v>
      </c>
      <c r="D217" s="11" t="s">
        <v>10</v>
      </c>
      <c r="E217" s="12">
        <v>17</v>
      </c>
      <c r="F217" s="12">
        <v>2</v>
      </c>
      <c r="G217" s="12">
        <v>7</v>
      </c>
      <c r="H217" s="13">
        <f t="shared" si="9"/>
        <v>2.2698060000000003E-2</v>
      </c>
      <c r="I217" s="14">
        <f t="shared" si="10"/>
        <v>3.1777284000000003E-2</v>
      </c>
      <c r="J217" s="14">
        <f t="shared" si="11"/>
        <v>0.11122049400000002</v>
      </c>
    </row>
    <row r="218" spans="1:10" x14ac:dyDescent="0.3">
      <c r="A218" s="65">
        <v>214</v>
      </c>
      <c r="B218" s="11" t="s">
        <v>17</v>
      </c>
      <c r="C218" s="11" t="s">
        <v>299</v>
      </c>
      <c r="D218" s="15" t="s">
        <v>294</v>
      </c>
      <c r="E218" s="12">
        <v>15</v>
      </c>
      <c r="F218" s="12">
        <v>1</v>
      </c>
      <c r="G218" s="12">
        <v>7</v>
      </c>
      <c r="H218" s="13">
        <f t="shared" si="9"/>
        <v>1.76715E-2</v>
      </c>
      <c r="I218" s="14">
        <f t="shared" si="10"/>
        <v>1.2370049999999999E-2</v>
      </c>
      <c r="J218" s="14">
        <f t="shared" si="11"/>
        <v>8.6590349999999983E-2</v>
      </c>
    </row>
    <row r="219" spans="1:10" x14ac:dyDescent="0.3">
      <c r="A219" s="65">
        <v>215</v>
      </c>
      <c r="B219" s="11" t="s">
        <v>17</v>
      </c>
      <c r="C219" s="11" t="s">
        <v>299</v>
      </c>
      <c r="D219" s="15" t="s">
        <v>294</v>
      </c>
      <c r="E219" s="12">
        <v>16</v>
      </c>
      <c r="F219" s="12">
        <v>7</v>
      </c>
      <c r="G219" s="12">
        <v>6</v>
      </c>
      <c r="H219" s="13">
        <f t="shared" si="9"/>
        <v>2.0106240000000001E-2</v>
      </c>
      <c r="I219" s="14">
        <f t="shared" si="10"/>
        <v>9.8520575999999999E-2</v>
      </c>
      <c r="J219" s="14">
        <f t="shared" si="11"/>
        <v>8.4446208000000009E-2</v>
      </c>
    </row>
    <row r="220" spans="1:10" x14ac:dyDescent="0.3">
      <c r="A220" s="65">
        <v>216</v>
      </c>
      <c r="B220" s="11" t="s">
        <v>17</v>
      </c>
      <c r="C220" s="11" t="s">
        <v>299</v>
      </c>
      <c r="D220" s="15" t="s">
        <v>294</v>
      </c>
      <c r="E220" s="12">
        <v>20</v>
      </c>
      <c r="F220" s="12">
        <v>2</v>
      </c>
      <c r="G220" s="12">
        <v>10</v>
      </c>
      <c r="H220" s="13">
        <f t="shared" si="9"/>
        <v>3.1416000000000006E-2</v>
      </c>
      <c r="I220" s="14">
        <f t="shared" si="10"/>
        <v>4.3982400000000005E-2</v>
      </c>
      <c r="J220" s="14">
        <f t="shared" si="11"/>
        <v>0.21991200000000002</v>
      </c>
    </row>
    <row r="221" spans="1:10" x14ac:dyDescent="0.3">
      <c r="A221" s="65">
        <v>217</v>
      </c>
      <c r="B221" s="11" t="s">
        <v>17</v>
      </c>
      <c r="C221" s="11" t="s">
        <v>299</v>
      </c>
      <c r="D221" s="15" t="s">
        <v>294</v>
      </c>
      <c r="E221" s="12">
        <v>12</v>
      </c>
      <c r="F221" s="12">
        <v>1</v>
      </c>
      <c r="G221" s="12">
        <v>5</v>
      </c>
      <c r="H221" s="13">
        <f t="shared" si="9"/>
        <v>1.130976E-2</v>
      </c>
      <c r="I221" s="14">
        <f t="shared" si="10"/>
        <v>7.9168320000000004E-3</v>
      </c>
      <c r="J221" s="14">
        <f t="shared" si="11"/>
        <v>3.958416E-2</v>
      </c>
    </row>
    <row r="222" spans="1:10" x14ac:dyDescent="0.3">
      <c r="A222" s="65">
        <v>218</v>
      </c>
      <c r="B222" s="11" t="s">
        <v>17</v>
      </c>
      <c r="C222" s="11" t="s">
        <v>299</v>
      </c>
      <c r="D222" s="15" t="s">
        <v>294</v>
      </c>
      <c r="E222" s="12">
        <v>18</v>
      </c>
      <c r="F222" s="12">
        <v>1</v>
      </c>
      <c r="G222" s="12">
        <v>6</v>
      </c>
      <c r="H222" s="13">
        <f t="shared" si="9"/>
        <v>2.5446959999999998E-2</v>
      </c>
      <c r="I222" s="14">
        <f t="shared" si="10"/>
        <v>1.7812871999999997E-2</v>
      </c>
      <c r="J222" s="14">
        <f t="shared" si="11"/>
        <v>0.10687723199999999</v>
      </c>
    </row>
    <row r="223" spans="1:10" x14ac:dyDescent="0.3">
      <c r="A223" s="65">
        <v>219</v>
      </c>
      <c r="B223" s="11" t="s">
        <v>17</v>
      </c>
      <c r="C223" s="11" t="s">
        <v>299</v>
      </c>
      <c r="D223" s="15" t="s">
        <v>294</v>
      </c>
      <c r="E223" s="12">
        <v>19</v>
      </c>
      <c r="F223" s="12">
        <v>2</v>
      </c>
      <c r="G223" s="12">
        <v>8</v>
      </c>
      <c r="H223" s="13">
        <f t="shared" si="9"/>
        <v>2.835294E-2</v>
      </c>
      <c r="I223" s="14">
        <f t="shared" si="10"/>
        <v>3.9694115999999995E-2</v>
      </c>
      <c r="J223" s="14">
        <f t="shared" si="11"/>
        <v>0.15877646399999998</v>
      </c>
    </row>
    <row r="224" spans="1:10" x14ac:dyDescent="0.3">
      <c r="A224" s="65">
        <v>220</v>
      </c>
      <c r="B224" s="11" t="s">
        <v>17</v>
      </c>
      <c r="C224" s="11" t="s">
        <v>299</v>
      </c>
      <c r="D224" s="15" t="s">
        <v>294</v>
      </c>
      <c r="E224" s="12">
        <v>15</v>
      </c>
      <c r="F224" s="12">
        <v>2</v>
      </c>
      <c r="G224" s="12">
        <v>8</v>
      </c>
      <c r="H224" s="13">
        <f t="shared" si="9"/>
        <v>1.76715E-2</v>
      </c>
      <c r="I224" s="14">
        <f t="shared" si="10"/>
        <v>2.4740099999999998E-2</v>
      </c>
      <c r="J224" s="14">
        <f t="shared" si="11"/>
        <v>9.896039999999999E-2</v>
      </c>
    </row>
    <row r="225" spans="1:10" x14ac:dyDescent="0.3">
      <c r="A225" s="65">
        <v>221</v>
      </c>
      <c r="B225" s="11" t="s">
        <v>8</v>
      </c>
      <c r="C225" s="11" t="s">
        <v>9</v>
      </c>
      <c r="D225" s="11" t="s">
        <v>10</v>
      </c>
      <c r="E225" s="12">
        <v>32</v>
      </c>
      <c r="F225" s="12">
        <v>3</v>
      </c>
      <c r="G225" s="12">
        <v>7</v>
      </c>
      <c r="H225" s="13">
        <f t="shared" si="9"/>
        <v>8.0424960000000004E-2</v>
      </c>
      <c r="I225" s="14">
        <f t="shared" si="10"/>
        <v>0.16889241600000002</v>
      </c>
      <c r="J225" s="14">
        <f t="shared" si="11"/>
        <v>0.39408230399999999</v>
      </c>
    </row>
    <row r="226" spans="1:10" x14ac:dyDescent="0.3">
      <c r="A226" s="65">
        <v>222</v>
      </c>
      <c r="B226" s="11" t="s">
        <v>17</v>
      </c>
      <c r="C226" s="11" t="s">
        <v>299</v>
      </c>
      <c r="D226" s="15" t="s">
        <v>294</v>
      </c>
      <c r="E226" s="12">
        <v>17</v>
      </c>
      <c r="F226" s="12">
        <v>1</v>
      </c>
      <c r="G226" s="12">
        <v>6</v>
      </c>
      <c r="H226" s="13">
        <f t="shared" si="9"/>
        <v>2.2698060000000003E-2</v>
      </c>
      <c r="I226" s="14">
        <f t="shared" si="10"/>
        <v>1.5888642000000001E-2</v>
      </c>
      <c r="J226" s="14">
        <f t="shared" si="11"/>
        <v>9.5331851999999995E-2</v>
      </c>
    </row>
    <row r="227" spans="1:10" x14ac:dyDescent="0.3">
      <c r="A227" s="65">
        <v>223</v>
      </c>
      <c r="B227" s="11" t="s">
        <v>17</v>
      </c>
      <c r="C227" s="11" t="s">
        <v>299</v>
      </c>
      <c r="D227" s="15" t="s">
        <v>294</v>
      </c>
      <c r="E227" s="12">
        <v>12</v>
      </c>
      <c r="F227" s="12">
        <v>1</v>
      </c>
      <c r="G227" s="12">
        <v>7</v>
      </c>
      <c r="H227" s="13">
        <f t="shared" si="9"/>
        <v>1.130976E-2</v>
      </c>
      <c r="I227" s="14">
        <f t="shared" si="10"/>
        <v>7.9168320000000004E-3</v>
      </c>
      <c r="J227" s="14">
        <f t="shared" si="11"/>
        <v>5.5417823999999997E-2</v>
      </c>
    </row>
    <row r="228" spans="1:10" x14ac:dyDescent="0.3">
      <c r="A228" s="65">
        <v>224</v>
      </c>
      <c r="B228" s="11" t="s">
        <v>282</v>
      </c>
      <c r="C228" s="11" t="s">
        <v>19</v>
      </c>
      <c r="D228" s="11" t="s">
        <v>300</v>
      </c>
      <c r="E228" s="12">
        <v>40</v>
      </c>
      <c r="F228" s="12">
        <v>4</v>
      </c>
      <c r="G228" s="12">
        <v>12</v>
      </c>
      <c r="H228" s="13">
        <f t="shared" si="9"/>
        <v>0.12566400000000003</v>
      </c>
      <c r="I228" s="14">
        <f t="shared" si="10"/>
        <v>0.35185920000000004</v>
      </c>
      <c r="J228" s="14">
        <f t="shared" si="11"/>
        <v>1.0555776000000001</v>
      </c>
    </row>
    <row r="229" spans="1:10" x14ac:dyDescent="0.3">
      <c r="A229" s="65">
        <v>225</v>
      </c>
      <c r="B229" s="11" t="s">
        <v>17</v>
      </c>
      <c r="C229" s="11" t="s">
        <v>299</v>
      </c>
      <c r="D229" s="15" t="s">
        <v>294</v>
      </c>
      <c r="E229" s="12">
        <v>12</v>
      </c>
      <c r="F229" s="12">
        <v>0.8</v>
      </c>
      <c r="G229" s="12">
        <v>6</v>
      </c>
      <c r="H229" s="13">
        <f t="shared" si="9"/>
        <v>1.130976E-2</v>
      </c>
      <c r="I229" s="14">
        <f t="shared" si="10"/>
        <v>6.3334656000000001E-3</v>
      </c>
      <c r="J229" s="14">
        <f t="shared" si="11"/>
        <v>4.7500991999999999E-2</v>
      </c>
    </row>
    <row r="230" spans="1:10" x14ac:dyDescent="0.3">
      <c r="A230" s="65">
        <v>226</v>
      </c>
      <c r="B230" s="11" t="s">
        <v>8</v>
      </c>
      <c r="C230" s="11" t="s">
        <v>9</v>
      </c>
      <c r="D230" s="11" t="s">
        <v>10</v>
      </c>
      <c r="E230" s="12">
        <v>40</v>
      </c>
      <c r="F230" s="12">
        <v>6</v>
      </c>
      <c r="G230" s="12">
        <v>15</v>
      </c>
      <c r="H230" s="13">
        <f t="shared" si="9"/>
        <v>0.12566400000000003</v>
      </c>
      <c r="I230" s="14">
        <f t="shared" si="10"/>
        <v>0.52778880000000006</v>
      </c>
      <c r="J230" s="14">
        <f t="shared" si="11"/>
        <v>1.3194720000000002</v>
      </c>
    </row>
    <row r="231" spans="1:10" x14ac:dyDescent="0.3">
      <c r="A231" s="65">
        <v>227</v>
      </c>
      <c r="B231" s="11" t="s">
        <v>17</v>
      </c>
      <c r="C231" s="11" t="s">
        <v>299</v>
      </c>
      <c r="D231" s="15" t="s">
        <v>294</v>
      </c>
      <c r="E231" s="12">
        <v>17</v>
      </c>
      <c r="F231" s="12">
        <v>1.5</v>
      </c>
      <c r="G231" s="12">
        <v>8</v>
      </c>
      <c r="H231" s="13">
        <f t="shared" si="9"/>
        <v>2.2698060000000003E-2</v>
      </c>
      <c r="I231" s="14">
        <f t="shared" si="10"/>
        <v>2.3832962999999999E-2</v>
      </c>
      <c r="J231" s="14">
        <f t="shared" si="11"/>
        <v>0.12710913600000001</v>
      </c>
    </row>
    <row r="232" spans="1:10" x14ac:dyDescent="0.3">
      <c r="A232" s="65">
        <v>228</v>
      </c>
      <c r="B232" s="11" t="s">
        <v>17</v>
      </c>
      <c r="C232" s="11" t="s">
        <v>299</v>
      </c>
      <c r="D232" s="15" t="s">
        <v>294</v>
      </c>
      <c r="E232" s="12">
        <v>18</v>
      </c>
      <c r="F232" s="12">
        <v>1</v>
      </c>
      <c r="G232" s="12">
        <v>8</v>
      </c>
      <c r="H232" s="13">
        <f t="shared" si="9"/>
        <v>2.5446959999999998E-2</v>
      </c>
      <c r="I232" s="14">
        <f t="shared" si="10"/>
        <v>1.7812871999999997E-2</v>
      </c>
      <c r="J232" s="14">
        <f t="shared" si="11"/>
        <v>0.14250297599999998</v>
      </c>
    </row>
    <row r="233" spans="1:10" x14ac:dyDescent="0.3">
      <c r="A233" s="65">
        <v>229</v>
      </c>
      <c r="B233" s="11" t="s">
        <v>17</v>
      </c>
      <c r="C233" s="11" t="s">
        <v>299</v>
      </c>
      <c r="D233" s="15" t="s">
        <v>294</v>
      </c>
      <c r="E233" s="12">
        <v>18</v>
      </c>
      <c r="F233" s="12">
        <v>1</v>
      </c>
      <c r="G233" s="12">
        <v>7</v>
      </c>
      <c r="H233" s="13">
        <f t="shared" si="9"/>
        <v>2.5446959999999998E-2</v>
      </c>
      <c r="I233" s="14">
        <f t="shared" si="10"/>
        <v>1.7812871999999997E-2</v>
      </c>
      <c r="J233" s="14">
        <f t="shared" si="11"/>
        <v>0.12469010399999998</v>
      </c>
    </row>
    <row r="234" spans="1:10" x14ac:dyDescent="0.3">
      <c r="A234" s="65">
        <v>230</v>
      </c>
      <c r="B234" s="11" t="s">
        <v>17</v>
      </c>
      <c r="C234" s="11" t="s">
        <v>299</v>
      </c>
      <c r="D234" s="15" t="s">
        <v>294</v>
      </c>
      <c r="E234" s="12">
        <v>40</v>
      </c>
      <c r="F234" s="12">
        <v>1</v>
      </c>
      <c r="G234" s="12">
        <v>8</v>
      </c>
      <c r="H234" s="13">
        <f t="shared" si="9"/>
        <v>0.12566400000000003</v>
      </c>
      <c r="I234" s="14">
        <f t="shared" si="10"/>
        <v>8.796480000000001E-2</v>
      </c>
      <c r="J234" s="14">
        <f t="shared" si="11"/>
        <v>0.70371840000000008</v>
      </c>
    </row>
    <row r="235" spans="1:10" x14ac:dyDescent="0.3">
      <c r="A235" s="65">
        <v>231</v>
      </c>
      <c r="B235" s="11" t="s">
        <v>17</v>
      </c>
      <c r="C235" s="11" t="s">
        <v>299</v>
      </c>
      <c r="D235" s="15" t="s">
        <v>294</v>
      </c>
      <c r="E235" s="12">
        <v>22</v>
      </c>
      <c r="F235" s="12">
        <v>1</v>
      </c>
      <c r="G235" s="12">
        <v>8</v>
      </c>
      <c r="H235" s="13">
        <f t="shared" si="9"/>
        <v>3.8013359999999996E-2</v>
      </c>
      <c r="I235" s="14">
        <f t="shared" si="10"/>
        <v>2.6609351999999996E-2</v>
      </c>
      <c r="J235" s="14">
        <f t="shared" si="11"/>
        <v>0.21287481599999997</v>
      </c>
    </row>
    <row r="236" spans="1:10" x14ac:dyDescent="0.3">
      <c r="A236" s="65">
        <v>232</v>
      </c>
      <c r="B236" s="11" t="s">
        <v>17</v>
      </c>
      <c r="C236" s="11" t="s">
        <v>299</v>
      </c>
      <c r="D236" s="15" t="s">
        <v>294</v>
      </c>
      <c r="E236" s="12">
        <v>12</v>
      </c>
      <c r="F236" s="12">
        <v>0.8</v>
      </c>
      <c r="G236" s="12">
        <v>5</v>
      </c>
      <c r="H236" s="13">
        <f t="shared" si="9"/>
        <v>1.130976E-2</v>
      </c>
      <c r="I236" s="14">
        <f t="shared" si="10"/>
        <v>6.3334656000000001E-3</v>
      </c>
      <c r="J236" s="14">
        <f t="shared" si="11"/>
        <v>3.958416E-2</v>
      </c>
    </row>
    <row r="237" spans="1:10" x14ac:dyDescent="0.3">
      <c r="A237" s="65">
        <v>233</v>
      </c>
      <c r="B237" s="11" t="s">
        <v>17</v>
      </c>
      <c r="C237" s="11" t="s">
        <v>299</v>
      </c>
      <c r="D237" s="15" t="s">
        <v>294</v>
      </c>
      <c r="E237" s="12">
        <v>16</v>
      </c>
      <c r="F237" s="12">
        <v>0.6</v>
      </c>
      <c r="G237" s="12">
        <v>4</v>
      </c>
      <c r="H237" s="13">
        <f t="shared" si="9"/>
        <v>2.0106240000000001E-2</v>
      </c>
      <c r="I237" s="14">
        <f t="shared" si="10"/>
        <v>8.4446207999999984E-3</v>
      </c>
      <c r="J237" s="14">
        <f t="shared" si="11"/>
        <v>5.6297472000000001E-2</v>
      </c>
    </row>
    <row r="238" spans="1:10" x14ac:dyDescent="0.3">
      <c r="A238" s="65">
        <v>234</v>
      </c>
      <c r="B238" s="11" t="s">
        <v>17</v>
      </c>
      <c r="C238" s="11" t="s">
        <v>299</v>
      </c>
      <c r="D238" s="15" t="s">
        <v>294</v>
      </c>
      <c r="E238" s="12">
        <v>17</v>
      </c>
      <c r="F238" s="12">
        <v>1</v>
      </c>
      <c r="G238" s="12">
        <v>6</v>
      </c>
      <c r="H238" s="13">
        <f t="shared" si="9"/>
        <v>2.2698060000000003E-2</v>
      </c>
      <c r="I238" s="14">
        <f t="shared" si="10"/>
        <v>1.5888642000000001E-2</v>
      </c>
      <c r="J238" s="14">
        <f t="shared" si="11"/>
        <v>9.5331851999999995E-2</v>
      </c>
    </row>
    <row r="239" spans="1:10" x14ac:dyDescent="0.3">
      <c r="A239" s="65">
        <v>235</v>
      </c>
      <c r="B239" s="11" t="s">
        <v>36</v>
      </c>
      <c r="C239" s="11" t="s">
        <v>37</v>
      </c>
      <c r="D239" s="11" t="s">
        <v>38</v>
      </c>
      <c r="E239" s="12">
        <v>15</v>
      </c>
      <c r="F239" s="12">
        <v>1.2</v>
      </c>
      <c r="G239" s="12">
        <v>7</v>
      </c>
      <c r="H239" s="13">
        <f t="shared" si="9"/>
        <v>1.76715E-2</v>
      </c>
      <c r="I239" s="14">
        <f t="shared" si="10"/>
        <v>1.4844059999999999E-2</v>
      </c>
      <c r="J239" s="14">
        <f t="shared" si="11"/>
        <v>8.6590349999999983E-2</v>
      </c>
    </row>
    <row r="240" spans="1:10" x14ac:dyDescent="0.3">
      <c r="A240" s="65">
        <v>236</v>
      </c>
      <c r="B240" s="11" t="s">
        <v>17</v>
      </c>
      <c r="C240" s="11" t="s">
        <v>299</v>
      </c>
      <c r="D240" s="15" t="s">
        <v>294</v>
      </c>
      <c r="E240" s="12">
        <v>20</v>
      </c>
      <c r="F240" s="12">
        <v>1.5</v>
      </c>
      <c r="G240" s="12">
        <v>7</v>
      </c>
      <c r="H240" s="13">
        <f t="shared" si="9"/>
        <v>3.1416000000000006E-2</v>
      </c>
      <c r="I240" s="14">
        <f t="shared" si="10"/>
        <v>3.2986800000000004E-2</v>
      </c>
      <c r="J240" s="14">
        <f t="shared" si="11"/>
        <v>0.15393840000000003</v>
      </c>
    </row>
    <row r="241" spans="1:10" x14ac:dyDescent="0.3">
      <c r="A241" s="65">
        <v>237</v>
      </c>
      <c r="B241" s="11" t="s">
        <v>17</v>
      </c>
      <c r="C241" s="11" t="s">
        <v>299</v>
      </c>
      <c r="D241" s="15" t="s">
        <v>294</v>
      </c>
      <c r="E241" s="12">
        <v>18</v>
      </c>
      <c r="F241" s="12">
        <v>1.7</v>
      </c>
      <c r="G241" s="12">
        <v>8</v>
      </c>
      <c r="H241" s="13">
        <f t="shared" si="9"/>
        <v>2.5446959999999998E-2</v>
      </c>
      <c r="I241" s="14">
        <f t="shared" si="10"/>
        <v>3.0281882399999998E-2</v>
      </c>
      <c r="J241" s="14">
        <f t="shared" si="11"/>
        <v>0.14250297599999998</v>
      </c>
    </row>
    <row r="242" spans="1:10" x14ac:dyDescent="0.3">
      <c r="A242" s="65">
        <v>238</v>
      </c>
      <c r="B242" s="11" t="s">
        <v>17</v>
      </c>
      <c r="C242" s="11" t="s">
        <v>299</v>
      </c>
      <c r="D242" s="15" t="s">
        <v>294</v>
      </c>
      <c r="E242" s="12">
        <v>15</v>
      </c>
      <c r="F242" s="12">
        <v>2</v>
      </c>
      <c r="G242" s="12">
        <v>8</v>
      </c>
      <c r="H242" s="13">
        <f t="shared" si="9"/>
        <v>1.76715E-2</v>
      </c>
      <c r="I242" s="14">
        <f t="shared" si="10"/>
        <v>2.4740099999999998E-2</v>
      </c>
      <c r="J242" s="14">
        <f t="shared" si="11"/>
        <v>9.896039999999999E-2</v>
      </c>
    </row>
    <row r="243" spans="1:10" x14ac:dyDescent="0.3">
      <c r="A243" s="65">
        <v>239</v>
      </c>
      <c r="B243" s="11" t="s">
        <v>17</v>
      </c>
      <c r="C243" s="11" t="s">
        <v>299</v>
      </c>
      <c r="D243" s="15" t="s">
        <v>294</v>
      </c>
      <c r="E243" s="12">
        <v>13</v>
      </c>
      <c r="F243" s="12">
        <v>0.7</v>
      </c>
      <c r="G243" s="12">
        <v>8</v>
      </c>
      <c r="H243" s="13">
        <f t="shared" si="9"/>
        <v>1.3273260000000002E-2</v>
      </c>
      <c r="I243" s="14">
        <f t="shared" si="10"/>
        <v>6.5038974000000008E-3</v>
      </c>
      <c r="J243" s="14">
        <f t="shared" si="11"/>
        <v>7.4330256000000011E-2</v>
      </c>
    </row>
    <row r="244" spans="1:10" x14ac:dyDescent="0.3">
      <c r="A244" s="65">
        <v>240</v>
      </c>
      <c r="B244" s="11" t="s">
        <v>17</v>
      </c>
      <c r="C244" s="11" t="s">
        <v>299</v>
      </c>
      <c r="D244" s="15" t="s">
        <v>294</v>
      </c>
      <c r="E244" s="12">
        <v>30</v>
      </c>
      <c r="F244" s="12">
        <v>3</v>
      </c>
      <c r="G244" s="12">
        <v>5</v>
      </c>
      <c r="H244" s="13">
        <f t="shared" si="9"/>
        <v>7.0685999999999999E-2</v>
      </c>
      <c r="I244" s="14">
        <f t="shared" si="10"/>
        <v>0.14844059999999998</v>
      </c>
      <c r="J244" s="14">
        <f t="shared" si="11"/>
        <v>0.24740100000000001</v>
      </c>
    </row>
    <row r="245" spans="1:10" x14ac:dyDescent="0.3">
      <c r="A245" s="65">
        <v>241</v>
      </c>
      <c r="B245" s="11" t="s">
        <v>17</v>
      </c>
      <c r="C245" s="11" t="s">
        <v>299</v>
      </c>
      <c r="D245" s="15" t="s">
        <v>294</v>
      </c>
      <c r="E245" s="12">
        <v>13</v>
      </c>
      <c r="F245" s="12">
        <v>1.2</v>
      </c>
      <c r="G245" s="12">
        <v>7</v>
      </c>
      <c r="H245" s="13">
        <f t="shared" si="9"/>
        <v>1.3273260000000002E-2</v>
      </c>
      <c r="I245" s="14">
        <f t="shared" si="10"/>
        <v>1.1149538400000001E-2</v>
      </c>
      <c r="J245" s="14">
        <f t="shared" si="11"/>
        <v>6.5038973999999999E-2</v>
      </c>
    </row>
    <row r="246" spans="1:10" x14ac:dyDescent="0.3">
      <c r="A246" s="65">
        <v>242</v>
      </c>
      <c r="B246" s="11" t="s">
        <v>17</v>
      </c>
      <c r="C246" s="11" t="s">
        <v>299</v>
      </c>
      <c r="D246" s="15" t="s">
        <v>294</v>
      </c>
      <c r="E246" s="12">
        <v>17</v>
      </c>
      <c r="F246" s="12">
        <v>1.5</v>
      </c>
      <c r="G246" s="12">
        <v>8</v>
      </c>
      <c r="H246" s="13">
        <f t="shared" si="9"/>
        <v>2.2698060000000003E-2</v>
      </c>
      <c r="I246" s="14">
        <f t="shared" si="10"/>
        <v>2.3832962999999999E-2</v>
      </c>
      <c r="J246" s="14">
        <f t="shared" si="11"/>
        <v>0.12710913600000001</v>
      </c>
    </row>
    <row r="247" spans="1:10" x14ac:dyDescent="0.3">
      <c r="A247" s="65">
        <v>243</v>
      </c>
      <c r="B247" s="11" t="s">
        <v>274</v>
      </c>
      <c r="C247" s="11" t="s">
        <v>9</v>
      </c>
      <c r="D247" s="11" t="s">
        <v>22</v>
      </c>
      <c r="E247" s="12">
        <v>32</v>
      </c>
      <c r="F247" s="12">
        <v>3</v>
      </c>
      <c r="G247" s="12">
        <v>10</v>
      </c>
      <c r="H247" s="13">
        <f t="shared" si="9"/>
        <v>8.0424960000000004E-2</v>
      </c>
      <c r="I247" s="14">
        <f t="shared" si="10"/>
        <v>0.16889241600000002</v>
      </c>
      <c r="J247" s="14">
        <f t="shared" si="11"/>
        <v>0.56297471999999993</v>
      </c>
    </row>
    <row r="248" spans="1:10" x14ac:dyDescent="0.3">
      <c r="A248" s="65">
        <v>244</v>
      </c>
      <c r="B248" s="11" t="s">
        <v>17</v>
      </c>
      <c r="C248" s="11" t="s">
        <v>299</v>
      </c>
      <c r="D248" s="15" t="s">
        <v>294</v>
      </c>
      <c r="E248" s="12">
        <v>13</v>
      </c>
      <c r="F248" s="12">
        <v>1.7</v>
      </c>
      <c r="G248" s="12">
        <v>7</v>
      </c>
      <c r="H248" s="13">
        <f t="shared" si="9"/>
        <v>1.3273260000000002E-2</v>
      </c>
      <c r="I248" s="14">
        <f t="shared" si="10"/>
        <v>1.5795179400000001E-2</v>
      </c>
      <c r="J248" s="14">
        <f t="shared" si="11"/>
        <v>6.5038973999999999E-2</v>
      </c>
    </row>
    <row r="249" spans="1:10" x14ac:dyDescent="0.3">
      <c r="A249" s="65">
        <v>245</v>
      </c>
      <c r="B249" s="11" t="s">
        <v>17</v>
      </c>
      <c r="C249" s="11" t="s">
        <v>299</v>
      </c>
      <c r="D249" s="15" t="s">
        <v>294</v>
      </c>
      <c r="E249" s="12">
        <v>18</v>
      </c>
      <c r="F249" s="12">
        <v>1</v>
      </c>
      <c r="G249" s="12">
        <v>5</v>
      </c>
      <c r="H249" s="13">
        <f t="shared" si="9"/>
        <v>2.5446959999999998E-2</v>
      </c>
      <c r="I249" s="14">
        <f t="shared" si="10"/>
        <v>1.7812871999999997E-2</v>
      </c>
      <c r="J249" s="14">
        <f t="shared" si="11"/>
        <v>8.9064359999999981E-2</v>
      </c>
    </row>
    <row r="250" spans="1:10" x14ac:dyDescent="0.3">
      <c r="A250" s="65">
        <v>246</v>
      </c>
      <c r="B250" s="11" t="s">
        <v>17</v>
      </c>
      <c r="C250" s="11" t="s">
        <v>299</v>
      </c>
      <c r="D250" s="15" t="s">
        <v>294</v>
      </c>
      <c r="E250" s="12">
        <v>18</v>
      </c>
      <c r="F250" s="12">
        <v>1</v>
      </c>
      <c r="G250" s="12">
        <v>6</v>
      </c>
      <c r="H250" s="13">
        <f t="shared" si="9"/>
        <v>2.5446959999999998E-2</v>
      </c>
      <c r="I250" s="14">
        <f t="shared" si="10"/>
        <v>1.7812871999999997E-2</v>
      </c>
      <c r="J250" s="14">
        <f t="shared" si="11"/>
        <v>0.10687723199999999</v>
      </c>
    </row>
    <row r="251" spans="1:10" x14ac:dyDescent="0.3">
      <c r="A251" s="65">
        <v>247</v>
      </c>
      <c r="B251" s="11" t="s">
        <v>17</v>
      </c>
      <c r="C251" s="11" t="s">
        <v>299</v>
      </c>
      <c r="D251" s="15" t="s">
        <v>294</v>
      </c>
      <c r="E251" s="12">
        <v>18</v>
      </c>
      <c r="F251" s="12">
        <v>2</v>
      </c>
      <c r="G251" s="12">
        <v>6</v>
      </c>
      <c r="H251" s="13">
        <f t="shared" si="9"/>
        <v>2.5446959999999998E-2</v>
      </c>
      <c r="I251" s="14">
        <f t="shared" si="10"/>
        <v>3.5625743999999994E-2</v>
      </c>
      <c r="J251" s="14">
        <f t="shared" si="11"/>
        <v>0.10687723199999999</v>
      </c>
    </row>
    <row r="252" spans="1:10" x14ac:dyDescent="0.3">
      <c r="A252" s="65">
        <v>248</v>
      </c>
      <c r="B252" s="11" t="s">
        <v>17</v>
      </c>
      <c r="C252" s="11" t="s">
        <v>299</v>
      </c>
      <c r="D252" s="15" t="s">
        <v>294</v>
      </c>
      <c r="E252" s="12">
        <v>16</v>
      </c>
      <c r="F252" s="12">
        <v>0.8</v>
      </c>
      <c r="G252" s="12">
        <v>5</v>
      </c>
      <c r="H252" s="13">
        <f t="shared" si="9"/>
        <v>2.0106240000000001E-2</v>
      </c>
      <c r="I252" s="14">
        <f t="shared" si="10"/>
        <v>1.1259494400000002E-2</v>
      </c>
      <c r="J252" s="14">
        <f t="shared" si="11"/>
        <v>7.0371839999999991E-2</v>
      </c>
    </row>
    <row r="253" spans="1:10" x14ac:dyDescent="0.3">
      <c r="A253" s="65">
        <v>249</v>
      </c>
      <c r="B253" s="11" t="s">
        <v>17</v>
      </c>
      <c r="C253" s="11" t="s">
        <v>299</v>
      </c>
      <c r="D253" s="15" t="s">
        <v>294</v>
      </c>
      <c r="E253" s="12">
        <v>30</v>
      </c>
      <c r="F253" s="12">
        <v>1.7</v>
      </c>
      <c r="G253" s="12">
        <v>8</v>
      </c>
      <c r="H253" s="13">
        <f t="shared" si="9"/>
        <v>7.0685999999999999E-2</v>
      </c>
      <c r="I253" s="14">
        <f t="shared" si="10"/>
        <v>8.4116339999999998E-2</v>
      </c>
      <c r="J253" s="14">
        <f t="shared" si="11"/>
        <v>0.39584159999999996</v>
      </c>
    </row>
    <row r="254" spans="1:10" x14ac:dyDescent="0.3">
      <c r="A254" s="65">
        <v>250</v>
      </c>
      <c r="B254" s="11" t="s">
        <v>17</v>
      </c>
      <c r="C254" s="11" t="s">
        <v>299</v>
      </c>
      <c r="D254" s="15" t="s">
        <v>294</v>
      </c>
      <c r="E254" s="12">
        <v>12</v>
      </c>
      <c r="F254" s="12">
        <v>3</v>
      </c>
      <c r="G254" s="12">
        <v>6</v>
      </c>
      <c r="H254" s="13">
        <f t="shared" si="9"/>
        <v>1.130976E-2</v>
      </c>
      <c r="I254" s="14">
        <f t="shared" si="10"/>
        <v>2.3750495999999999E-2</v>
      </c>
      <c r="J254" s="14">
        <f t="shared" si="11"/>
        <v>4.7500991999999999E-2</v>
      </c>
    </row>
    <row r="255" spans="1:10" x14ac:dyDescent="0.3">
      <c r="A255" s="65">
        <v>251</v>
      </c>
      <c r="B255" s="11" t="s">
        <v>282</v>
      </c>
      <c r="C255" s="11" t="s">
        <v>19</v>
      </c>
      <c r="D255" s="11" t="s">
        <v>300</v>
      </c>
      <c r="E255" s="12">
        <v>20</v>
      </c>
      <c r="F255" s="12">
        <v>1</v>
      </c>
      <c r="G255" s="12">
        <v>7</v>
      </c>
      <c r="H255" s="13">
        <f t="shared" si="9"/>
        <v>3.1416000000000006E-2</v>
      </c>
      <c r="I255" s="14">
        <f t="shared" si="10"/>
        <v>2.1991200000000002E-2</v>
      </c>
      <c r="J255" s="14">
        <f t="shared" si="11"/>
        <v>0.15393840000000003</v>
      </c>
    </row>
    <row r="256" spans="1:10" x14ac:dyDescent="0.3">
      <c r="A256" s="65">
        <v>252</v>
      </c>
      <c r="B256" s="11" t="s">
        <v>17</v>
      </c>
      <c r="C256" s="11" t="s">
        <v>299</v>
      </c>
      <c r="D256" s="15" t="s">
        <v>294</v>
      </c>
      <c r="E256" s="12">
        <v>20</v>
      </c>
      <c r="F256" s="12">
        <v>2</v>
      </c>
      <c r="G256" s="12">
        <v>5</v>
      </c>
      <c r="H256" s="13">
        <f t="shared" si="9"/>
        <v>3.1416000000000006E-2</v>
      </c>
      <c r="I256" s="14">
        <f t="shared" si="10"/>
        <v>4.3982400000000005E-2</v>
      </c>
      <c r="J256" s="14">
        <f t="shared" si="11"/>
        <v>0.10995600000000001</v>
      </c>
    </row>
    <row r="257" spans="1:10" x14ac:dyDescent="0.3">
      <c r="A257" s="65">
        <v>253</v>
      </c>
      <c r="B257" s="11" t="s">
        <v>14</v>
      </c>
      <c r="C257" s="11" t="s">
        <v>15</v>
      </c>
      <c r="D257" s="11" t="s">
        <v>16</v>
      </c>
      <c r="E257" s="12">
        <v>18</v>
      </c>
      <c r="F257" s="12">
        <v>2.5</v>
      </c>
      <c r="G257" s="12">
        <v>5</v>
      </c>
      <c r="H257" s="13">
        <f t="shared" si="9"/>
        <v>2.5446959999999998E-2</v>
      </c>
      <c r="I257" s="14">
        <f t="shared" si="10"/>
        <v>4.4532179999999991E-2</v>
      </c>
      <c r="J257" s="14">
        <f t="shared" si="11"/>
        <v>8.9064359999999981E-2</v>
      </c>
    </row>
    <row r="258" spans="1:10" x14ac:dyDescent="0.3">
      <c r="A258" s="65">
        <v>254</v>
      </c>
      <c r="B258" s="11" t="s">
        <v>17</v>
      </c>
      <c r="C258" s="11" t="s">
        <v>299</v>
      </c>
      <c r="D258" s="15" t="s">
        <v>294</v>
      </c>
      <c r="E258" s="12">
        <v>13</v>
      </c>
      <c r="F258" s="12">
        <v>1</v>
      </c>
      <c r="G258" s="12">
        <v>6</v>
      </c>
      <c r="H258" s="13">
        <f t="shared" si="9"/>
        <v>1.3273260000000002E-2</v>
      </c>
      <c r="I258" s="14">
        <f t="shared" si="10"/>
        <v>9.2912820000000014E-3</v>
      </c>
      <c r="J258" s="14">
        <f t="shared" si="11"/>
        <v>5.5747692000000001E-2</v>
      </c>
    </row>
    <row r="259" spans="1:10" x14ac:dyDescent="0.3">
      <c r="A259" s="65">
        <v>255</v>
      </c>
      <c r="B259" s="11" t="s">
        <v>17</v>
      </c>
      <c r="C259" s="11" t="s">
        <v>299</v>
      </c>
      <c r="D259" s="15" t="s">
        <v>294</v>
      </c>
      <c r="E259" s="12">
        <v>13</v>
      </c>
      <c r="F259" s="12">
        <v>1</v>
      </c>
      <c r="G259" s="12">
        <v>6</v>
      </c>
      <c r="H259" s="13">
        <f t="shared" si="9"/>
        <v>1.3273260000000002E-2</v>
      </c>
      <c r="I259" s="14">
        <f t="shared" si="10"/>
        <v>9.2912820000000014E-3</v>
      </c>
      <c r="J259" s="14">
        <f t="shared" si="11"/>
        <v>5.5747692000000001E-2</v>
      </c>
    </row>
    <row r="260" spans="1:10" x14ac:dyDescent="0.3">
      <c r="A260" s="65">
        <v>256</v>
      </c>
      <c r="B260" s="11" t="s">
        <v>17</v>
      </c>
      <c r="C260" s="11" t="s">
        <v>299</v>
      </c>
      <c r="D260" s="15" t="s">
        <v>294</v>
      </c>
      <c r="E260" s="12">
        <v>20</v>
      </c>
      <c r="F260" s="12">
        <v>2</v>
      </c>
      <c r="G260" s="12">
        <v>6</v>
      </c>
      <c r="H260" s="13">
        <f t="shared" si="9"/>
        <v>3.1416000000000006E-2</v>
      </c>
      <c r="I260" s="14">
        <f t="shared" si="10"/>
        <v>4.3982400000000005E-2</v>
      </c>
      <c r="J260" s="14">
        <f t="shared" si="11"/>
        <v>0.13194720000000001</v>
      </c>
    </row>
    <row r="261" spans="1:10" x14ac:dyDescent="0.3">
      <c r="A261" s="65">
        <v>257</v>
      </c>
      <c r="B261" s="11" t="s">
        <v>17</v>
      </c>
      <c r="C261" s="11" t="s">
        <v>299</v>
      </c>
      <c r="D261" s="15" t="s">
        <v>294</v>
      </c>
      <c r="E261" s="12">
        <v>14</v>
      </c>
      <c r="F261" s="12">
        <v>1</v>
      </c>
      <c r="G261" s="12">
        <v>6</v>
      </c>
      <c r="H261" s="13">
        <f t="shared" si="9"/>
        <v>1.5393840000000002E-2</v>
      </c>
      <c r="I261" s="14">
        <f t="shared" si="10"/>
        <v>1.0775688E-2</v>
      </c>
      <c r="J261" s="14">
        <f t="shared" si="11"/>
        <v>6.4654128000000005E-2</v>
      </c>
    </row>
    <row r="262" spans="1:10" x14ac:dyDescent="0.3">
      <c r="A262" s="65">
        <v>258</v>
      </c>
      <c r="B262" s="11" t="s">
        <v>14</v>
      </c>
      <c r="C262" s="11" t="s">
        <v>15</v>
      </c>
      <c r="D262" s="11" t="s">
        <v>16</v>
      </c>
      <c r="E262" s="12">
        <v>13</v>
      </c>
      <c r="F262" s="12">
        <v>2</v>
      </c>
      <c r="G262" s="12">
        <v>6</v>
      </c>
      <c r="H262" s="13">
        <f t="shared" ref="H262:H325" si="12">((E262/100)^2)*0.7854</f>
        <v>1.3273260000000002E-2</v>
      </c>
      <c r="I262" s="14">
        <f t="shared" ref="I262:I325" si="13">H262*F262*0.7</f>
        <v>1.8582564000000003E-2</v>
      </c>
      <c r="J262" s="14">
        <f t="shared" ref="J262:J325" si="14">H262*G262*0.7</f>
        <v>5.5747692000000001E-2</v>
      </c>
    </row>
    <row r="263" spans="1:10" x14ac:dyDescent="0.3">
      <c r="A263" s="65">
        <v>259</v>
      </c>
      <c r="B263" s="11" t="s">
        <v>17</v>
      </c>
      <c r="C263" s="11" t="s">
        <v>299</v>
      </c>
      <c r="D263" s="15" t="s">
        <v>294</v>
      </c>
      <c r="E263" s="12">
        <v>15</v>
      </c>
      <c r="F263" s="12">
        <v>1</v>
      </c>
      <c r="G263" s="12">
        <v>6</v>
      </c>
      <c r="H263" s="13">
        <f t="shared" si="12"/>
        <v>1.76715E-2</v>
      </c>
      <c r="I263" s="14">
        <f t="shared" si="13"/>
        <v>1.2370049999999999E-2</v>
      </c>
      <c r="J263" s="14">
        <f t="shared" si="14"/>
        <v>7.4220299999999989E-2</v>
      </c>
    </row>
    <row r="264" spans="1:10" x14ac:dyDescent="0.3">
      <c r="A264" s="65">
        <v>260</v>
      </c>
      <c r="B264" s="11" t="s">
        <v>17</v>
      </c>
      <c r="C264" s="11" t="s">
        <v>299</v>
      </c>
      <c r="D264" s="15" t="s">
        <v>294</v>
      </c>
      <c r="E264" s="12">
        <v>13</v>
      </c>
      <c r="F264" s="12">
        <v>1.8</v>
      </c>
      <c r="G264" s="12">
        <v>7</v>
      </c>
      <c r="H264" s="13">
        <f t="shared" si="12"/>
        <v>1.3273260000000002E-2</v>
      </c>
      <c r="I264" s="14">
        <f t="shared" si="13"/>
        <v>1.6724307600000002E-2</v>
      </c>
      <c r="J264" s="14">
        <f t="shared" si="14"/>
        <v>6.5038973999999999E-2</v>
      </c>
    </row>
    <row r="265" spans="1:10" x14ac:dyDescent="0.3">
      <c r="A265" s="65">
        <v>261</v>
      </c>
      <c r="B265" s="11" t="s">
        <v>17</v>
      </c>
      <c r="C265" s="11" t="s">
        <v>299</v>
      </c>
      <c r="D265" s="15" t="s">
        <v>294</v>
      </c>
      <c r="E265" s="12">
        <v>16</v>
      </c>
      <c r="F265" s="12">
        <v>3.2</v>
      </c>
      <c r="G265" s="12">
        <v>7</v>
      </c>
      <c r="H265" s="13">
        <f t="shared" si="12"/>
        <v>2.0106240000000001E-2</v>
      </c>
      <c r="I265" s="14">
        <f t="shared" si="13"/>
        <v>4.5037977600000008E-2</v>
      </c>
      <c r="J265" s="14">
        <f t="shared" si="14"/>
        <v>9.8520575999999999E-2</v>
      </c>
    </row>
    <row r="266" spans="1:10" x14ac:dyDescent="0.3">
      <c r="A266" s="65">
        <v>262</v>
      </c>
      <c r="B266" s="11" t="s">
        <v>36</v>
      </c>
      <c r="C266" s="11" t="s">
        <v>37</v>
      </c>
      <c r="D266" s="11" t="s">
        <v>38</v>
      </c>
      <c r="E266" s="12">
        <v>16</v>
      </c>
      <c r="F266" s="12">
        <v>1.6</v>
      </c>
      <c r="G266" s="12">
        <v>6</v>
      </c>
      <c r="H266" s="13">
        <f t="shared" si="12"/>
        <v>2.0106240000000001E-2</v>
      </c>
      <c r="I266" s="14">
        <f t="shared" si="13"/>
        <v>2.2518988800000004E-2</v>
      </c>
      <c r="J266" s="14">
        <f t="shared" si="14"/>
        <v>8.4446208000000009E-2</v>
      </c>
    </row>
    <row r="267" spans="1:10" x14ac:dyDescent="0.3">
      <c r="A267" s="65">
        <v>263</v>
      </c>
      <c r="B267" s="11" t="s">
        <v>8</v>
      </c>
      <c r="C267" s="11" t="s">
        <v>9</v>
      </c>
      <c r="D267" s="11" t="s">
        <v>10</v>
      </c>
      <c r="E267" s="12">
        <v>50</v>
      </c>
      <c r="F267" s="12">
        <v>8</v>
      </c>
      <c r="G267" s="12">
        <v>22</v>
      </c>
      <c r="H267" s="13">
        <f t="shared" si="12"/>
        <v>0.19635</v>
      </c>
      <c r="I267" s="14">
        <f t="shared" si="13"/>
        <v>1.0995599999999999</v>
      </c>
      <c r="J267" s="14">
        <f t="shared" si="14"/>
        <v>3.02379</v>
      </c>
    </row>
    <row r="268" spans="1:10" x14ac:dyDescent="0.3">
      <c r="A268" s="65">
        <v>264</v>
      </c>
      <c r="B268" s="11" t="s">
        <v>282</v>
      </c>
      <c r="C268" s="11" t="s">
        <v>19</v>
      </c>
      <c r="D268" s="11" t="s">
        <v>300</v>
      </c>
      <c r="E268" s="12">
        <v>45</v>
      </c>
      <c r="F268" s="12">
        <v>8</v>
      </c>
      <c r="G268" s="12">
        <v>18</v>
      </c>
      <c r="H268" s="13">
        <f t="shared" si="12"/>
        <v>0.1590435</v>
      </c>
      <c r="I268" s="14">
        <f t="shared" si="13"/>
        <v>0.89064359999999998</v>
      </c>
      <c r="J268" s="14">
        <f t="shared" si="14"/>
        <v>2.0039481000000001</v>
      </c>
    </row>
    <row r="269" spans="1:10" x14ac:dyDescent="0.3">
      <c r="A269" s="65">
        <v>265</v>
      </c>
      <c r="B269" s="11" t="s">
        <v>14</v>
      </c>
      <c r="C269" s="11" t="s">
        <v>15</v>
      </c>
      <c r="D269" s="11" t="s">
        <v>16</v>
      </c>
      <c r="E269" s="12">
        <v>10</v>
      </c>
      <c r="F269" s="12">
        <v>4</v>
      </c>
      <c r="G269" s="12">
        <v>8</v>
      </c>
      <c r="H269" s="13">
        <f t="shared" si="12"/>
        <v>7.8540000000000016E-3</v>
      </c>
      <c r="I269" s="14">
        <f t="shared" si="13"/>
        <v>2.1991200000000002E-2</v>
      </c>
      <c r="J269" s="14">
        <f t="shared" si="14"/>
        <v>4.3982400000000005E-2</v>
      </c>
    </row>
    <row r="270" spans="1:10" x14ac:dyDescent="0.3">
      <c r="A270" s="65">
        <v>266</v>
      </c>
      <c r="B270" s="11" t="s">
        <v>36</v>
      </c>
      <c r="C270" s="11" t="s">
        <v>37</v>
      </c>
      <c r="D270" s="11" t="s">
        <v>38</v>
      </c>
      <c r="E270" s="12">
        <v>11</v>
      </c>
      <c r="F270" s="12">
        <v>1</v>
      </c>
      <c r="G270" s="12">
        <v>8</v>
      </c>
      <c r="H270" s="13">
        <f t="shared" si="12"/>
        <v>9.503339999999999E-3</v>
      </c>
      <c r="I270" s="14">
        <f t="shared" si="13"/>
        <v>6.652337999999999E-3</v>
      </c>
      <c r="J270" s="14">
        <f t="shared" si="14"/>
        <v>5.3218703999999992E-2</v>
      </c>
    </row>
    <row r="271" spans="1:10" x14ac:dyDescent="0.3">
      <c r="A271" s="65">
        <v>267</v>
      </c>
      <c r="B271" s="11" t="s">
        <v>282</v>
      </c>
      <c r="C271" s="11" t="s">
        <v>19</v>
      </c>
      <c r="D271" s="11" t="s">
        <v>300</v>
      </c>
      <c r="E271" s="12">
        <v>35</v>
      </c>
      <c r="F271" s="12">
        <v>8</v>
      </c>
      <c r="G271" s="12">
        <v>15</v>
      </c>
      <c r="H271" s="13">
        <f t="shared" si="12"/>
        <v>9.6211499999999991E-2</v>
      </c>
      <c r="I271" s="14">
        <f t="shared" si="13"/>
        <v>0.53878439999999994</v>
      </c>
      <c r="J271" s="14">
        <f t="shared" si="14"/>
        <v>1.01022075</v>
      </c>
    </row>
    <row r="272" spans="1:10" x14ac:dyDescent="0.3">
      <c r="A272" s="65">
        <v>268</v>
      </c>
      <c r="B272" s="11" t="s">
        <v>17</v>
      </c>
      <c r="C272" s="11" t="s">
        <v>299</v>
      </c>
      <c r="D272" s="15" t="s">
        <v>294</v>
      </c>
      <c r="E272" s="12">
        <v>11</v>
      </c>
      <c r="F272" s="12">
        <v>1</v>
      </c>
      <c r="G272" s="12">
        <v>6</v>
      </c>
      <c r="H272" s="13">
        <f t="shared" si="12"/>
        <v>9.503339999999999E-3</v>
      </c>
      <c r="I272" s="14">
        <f t="shared" si="13"/>
        <v>6.652337999999999E-3</v>
      </c>
      <c r="J272" s="14">
        <f t="shared" si="14"/>
        <v>3.991402799999999E-2</v>
      </c>
    </row>
    <row r="273" spans="1:10" x14ac:dyDescent="0.3">
      <c r="A273" s="65">
        <v>269</v>
      </c>
      <c r="B273" s="11" t="s">
        <v>17</v>
      </c>
      <c r="C273" s="11" t="s">
        <v>299</v>
      </c>
      <c r="D273" s="15" t="s">
        <v>294</v>
      </c>
      <c r="E273" s="12">
        <v>14</v>
      </c>
      <c r="F273" s="12">
        <v>5</v>
      </c>
      <c r="G273" s="12">
        <v>7</v>
      </c>
      <c r="H273" s="13">
        <f t="shared" si="12"/>
        <v>1.5393840000000002E-2</v>
      </c>
      <c r="I273" s="14">
        <f t="shared" si="13"/>
        <v>5.3878440000000007E-2</v>
      </c>
      <c r="J273" s="14">
        <f t="shared" si="14"/>
        <v>7.5429816000000011E-2</v>
      </c>
    </row>
    <row r="274" spans="1:10" x14ac:dyDescent="0.3">
      <c r="A274" s="65">
        <v>270</v>
      </c>
      <c r="B274" s="11" t="s">
        <v>17</v>
      </c>
      <c r="C274" s="11" t="s">
        <v>299</v>
      </c>
      <c r="D274" s="15" t="s">
        <v>294</v>
      </c>
      <c r="E274" s="12">
        <v>11</v>
      </c>
      <c r="F274" s="12">
        <v>4</v>
      </c>
      <c r="G274" s="12">
        <v>6</v>
      </c>
      <c r="H274" s="13">
        <f t="shared" si="12"/>
        <v>9.503339999999999E-3</v>
      </c>
      <c r="I274" s="14">
        <f t="shared" si="13"/>
        <v>2.6609351999999996E-2</v>
      </c>
      <c r="J274" s="14">
        <f t="shared" si="14"/>
        <v>3.991402799999999E-2</v>
      </c>
    </row>
    <row r="275" spans="1:10" x14ac:dyDescent="0.3">
      <c r="A275" s="65">
        <v>271</v>
      </c>
      <c r="B275" s="11" t="s">
        <v>17</v>
      </c>
      <c r="C275" s="11" t="s">
        <v>299</v>
      </c>
      <c r="D275" s="15" t="s">
        <v>294</v>
      </c>
      <c r="E275" s="12">
        <v>10</v>
      </c>
      <c r="F275" s="12">
        <v>2</v>
      </c>
      <c r="G275" s="12">
        <v>5</v>
      </c>
      <c r="H275" s="13">
        <f t="shared" si="12"/>
        <v>7.8540000000000016E-3</v>
      </c>
      <c r="I275" s="14">
        <f t="shared" si="13"/>
        <v>1.0995600000000001E-2</v>
      </c>
      <c r="J275" s="14">
        <f t="shared" si="14"/>
        <v>2.7489000000000003E-2</v>
      </c>
    </row>
    <row r="276" spans="1:10" x14ac:dyDescent="0.3">
      <c r="A276" s="65">
        <v>272</v>
      </c>
      <c r="B276" s="11" t="s">
        <v>17</v>
      </c>
      <c r="C276" s="11" t="s">
        <v>299</v>
      </c>
      <c r="D276" s="15" t="s">
        <v>294</v>
      </c>
      <c r="E276" s="12">
        <v>13</v>
      </c>
      <c r="F276" s="12">
        <v>3</v>
      </c>
      <c r="G276" s="12">
        <v>7</v>
      </c>
      <c r="H276" s="13">
        <f t="shared" si="12"/>
        <v>1.3273260000000002E-2</v>
      </c>
      <c r="I276" s="14">
        <f t="shared" si="13"/>
        <v>2.7873846000000001E-2</v>
      </c>
      <c r="J276" s="14">
        <f t="shared" si="14"/>
        <v>6.5038973999999999E-2</v>
      </c>
    </row>
    <row r="277" spans="1:10" x14ac:dyDescent="0.3">
      <c r="A277" s="65">
        <v>273</v>
      </c>
      <c r="B277" s="11" t="s">
        <v>8</v>
      </c>
      <c r="C277" s="11" t="s">
        <v>9</v>
      </c>
      <c r="D277" s="11" t="s">
        <v>10</v>
      </c>
      <c r="E277" s="12">
        <v>35</v>
      </c>
      <c r="F277" s="12">
        <v>8</v>
      </c>
      <c r="G277" s="12">
        <v>15</v>
      </c>
      <c r="H277" s="13">
        <f t="shared" si="12"/>
        <v>9.6211499999999991E-2</v>
      </c>
      <c r="I277" s="14">
        <f t="shared" si="13"/>
        <v>0.53878439999999994</v>
      </c>
      <c r="J277" s="14">
        <f t="shared" si="14"/>
        <v>1.01022075</v>
      </c>
    </row>
    <row r="278" spans="1:10" x14ac:dyDescent="0.3">
      <c r="A278" s="65">
        <v>274</v>
      </c>
      <c r="B278" s="11" t="s">
        <v>17</v>
      </c>
      <c r="C278" s="11" t="s">
        <v>299</v>
      </c>
      <c r="D278" s="15" t="s">
        <v>294</v>
      </c>
      <c r="E278" s="12">
        <v>20</v>
      </c>
      <c r="F278" s="12">
        <v>2</v>
      </c>
      <c r="G278" s="12">
        <v>7</v>
      </c>
      <c r="H278" s="13">
        <f t="shared" si="12"/>
        <v>3.1416000000000006E-2</v>
      </c>
      <c r="I278" s="14">
        <f t="shared" si="13"/>
        <v>4.3982400000000005E-2</v>
      </c>
      <c r="J278" s="14">
        <f t="shared" si="14"/>
        <v>0.15393840000000003</v>
      </c>
    </row>
    <row r="279" spans="1:10" x14ac:dyDescent="0.3">
      <c r="A279" s="65">
        <v>275</v>
      </c>
      <c r="B279" s="11" t="s">
        <v>17</v>
      </c>
      <c r="C279" s="11" t="s">
        <v>299</v>
      </c>
      <c r="D279" s="15" t="s">
        <v>294</v>
      </c>
      <c r="E279" s="12">
        <v>13</v>
      </c>
      <c r="F279" s="12">
        <v>1.5</v>
      </c>
      <c r="G279" s="12">
        <v>6</v>
      </c>
      <c r="H279" s="13">
        <f t="shared" si="12"/>
        <v>1.3273260000000002E-2</v>
      </c>
      <c r="I279" s="14">
        <f t="shared" si="13"/>
        <v>1.3936923E-2</v>
      </c>
      <c r="J279" s="14">
        <f t="shared" si="14"/>
        <v>5.5747692000000001E-2</v>
      </c>
    </row>
    <row r="280" spans="1:10" x14ac:dyDescent="0.3">
      <c r="A280" s="65">
        <v>276</v>
      </c>
      <c r="B280" s="11" t="s">
        <v>17</v>
      </c>
      <c r="C280" s="11" t="s">
        <v>299</v>
      </c>
      <c r="D280" s="15" t="s">
        <v>294</v>
      </c>
      <c r="E280" s="12">
        <v>30</v>
      </c>
      <c r="F280" s="12">
        <v>3</v>
      </c>
      <c r="G280" s="12">
        <v>6</v>
      </c>
      <c r="H280" s="13">
        <f t="shared" si="12"/>
        <v>7.0685999999999999E-2</v>
      </c>
      <c r="I280" s="14">
        <f t="shared" si="13"/>
        <v>0.14844059999999998</v>
      </c>
      <c r="J280" s="14">
        <f t="shared" si="14"/>
        <v>0.29688119999999996</v>
      </c>
    </row>
    <row r="281" spans="1:10" x14ac:dyDescent="0.3">
      <c r="A281" s="65">
        <v>277</v>
      </c>
      <c r="B281" s="11" t="s">
        <v>274</v>
      </c>
      <c r="C281" s="11" t="s">
        <v>9</v>
      </c>
      <c r="D281" s="11" t="s">
        <v>22</v>
      </c>
      <c r="E281" s="12">
        <v>30</v>
      </c>
      <c r="F281" s="12">
        <v>5</v>
      </c>
      <c r="G281" s="12">
        <v>7</v>
      </c>
      <c r="H281" s="13">
        <f t="shared" si="12"/>
        <v>7.0685999999999999E-2</v>
      </c>
      <c r="I281" s="14">
        <f t="shared" si="13"/>
        <v>0.24740100000000001</v>
      </c>
      <c r="J281" s="14">
        <f t="shared" si="14"/>
        <v>0.34636139999999993</v>
      </c>
    </row>
    <row r="282" spans="1:10" x14ac:dyDescent="0.3">
      <c r="A282" s="65">
        <v>278</v>
      </c>
      <c r="B282" s="11" t="s">
        <v>17</v>
      </c>
      <c r="C282" s="11" t="s">
        <v>299</v>
      </c>
      <c r="D282" s="15" t="s">
        <v>294</v>
      </c>
      <c r="E282" s="12">
        <v>15</v>
      </c>
      <c r="F282" s="12">
        <v>3</v>
      </c>
      <c r="G282" s="12">
        <v>6</v>
      </c>
      <c r="H282" s="13">
        <f t="shared" si="12"/>
        <v>1.76715E-2</v>
      </c>
      <c r="I282" s="14">
        <f t="shared" si="13"/>
        <v>3.7110149999999995E-2</v>
      </c>
      <c r="J282" s="14">
        <f t="shared" si="14"/>
        <v>7.4220299999999989E-2</v>
      </c>
    </row>
    <row r="283" spans="1:10" x14ac:dyDescent="0.3">
      <c r="A283" s="65">
        <v>279</v>
      </c>
      <c r="B283" s="11" t="s">
        <v>17</v>
      </c>
      <c r="C283" s="11" t="s">
        <v>299</v>
      </c>
      <c r="D283" s="15" t="s">
        <v>294</v>
      </c>
      <c r="E283" s="12">
        <v>11</v>
      </c>
      <c r="F283" s="12">
        <v>1</v>
      </c>
      <c r="G283" s="12">
        <v>4</v>
      </c>
      <c r="H283" s="13">
        <f t="shared" si="12"/>
        <v>9.503339999999999E-3</v>
      </c>
      <c r="I283" s="14">
        <f t="shared" si="13"/>
        <v>6.652337999999999E-3</v>
      </c>
      <c r="J283" s="14">
        <f t="shared" si="14"/>
        <v>2.6609351999999996E-2</v>
      </c>
    </row>
    <row r="284" spans="1:10" x14ac:dyDescent="0.3">
      <c r="A284" s="65">
        <v>280</v>
      </c>
      <c r="B284" s="11" t="s">
        <v>17</v>
      </c>
      <c r="C284" s="11" t="s">
        <v>299</v>
      </c>
      <c r="D284" s="15" t="s">
        <v>294</v>
      </c>
      <c r="E284" s="12">
        <v>18</v>
      </c>
      <c r="F284" s="12">
        <v>2</v>
      </c>
      <c r="G284" s="12">
        <v>5</v>
      </c>
      <c r="H284" s="13">
        <f t="shared" si="12"/>
        <v>2.5446959999999998E-2</v>
      </c>
      <c r="I284" s="14">
        <f t="shared" si="13"/>
        <v>3.5625743999999994E-2</v>
      </c>
      <c r="J284" s="14">
        <f t="shared" si="14"/>
        <v>8.9064359999999981E-2</v>
      </c>
    </row>
    <row r="285" spans="1:10" x14ac:dyDescent="0.3">
      <c r="A285" s="65">
        <v>281</v>
      </c>
      <c r="B285" s="11" t="s">
        <v>17</v>
      </c>
      <c r="C285" s="11" t="s">
        <v>299</v>
      </c>
      <c r="D285" s="15" t="s">
        <v>294</v>
      </c>
      <c r="E285" s="12">
        <v>12</v>
      </c>
      <c r="F285" s="12">
        <v>2</v>
      </c>
      <c r="G285" s="12">
        <v>6</v>
      </c>
      <c r="H285" s="13">
        <f t="shared" si="12"/>
        <v>1.130976E-2</v>
      </c>
      <c r="I285" s="14">
        <f t="shared" si="13"/>
        <v>1.5833664000000001E-2</v>
      </c>
      <c r="J285" s="14">
        <f t="shared" si="14"/>
        <v>4.7500991999999999E-2</v>
      </c>
    </row>
    <row r="286" spans="1:10" x14ac:dyDescent="0.3">
      <c r="A286" s="65">
        <v>282</v>
      </c>
      <c r="B286" s="11" t="s">
        <v>8</v>
      </c>
      <c r="C286" s="11" t="s">
        <v>9</v>
      </c>
      <c r="D286" s="11" t="s">
        <v>10</v>
      </c>
      <c r="E286" s="12">
        <v>60</v>
      </c>
      <c r="F286" s="12">
        <v>5</v>
      </c>
      <c r="G286" s="12">
        <v>10</v>
      </c>
      <c r="H286" s="13">
        <f t="shared" si="12"/>
        <v>0.282744</v>
      </c>
      <c r="I286" s="14">
        <f t="shared" si="13"/>
        <v>0.98960400000000004</v>
      </c>
      <c r="J286" s="14">
        <f t="shared" si="14"/>
        <v>1.9792080000000001</v>
      </c>
    </row>
    <row r="287" spans="1:10" x14ac:dyDescent="0.3">
      <c r="A287" s="65">
        <v>283</v>
      </c>
      <c r="B287" s="11" t="s">
        <v>17</v>
      </c>
      <c r="C287" s="11" t="s">
        <v>299</v>
      </c>
      <c r="D287" s="15" t="s">
        <v>294</v>
      </c>
      <c r="E287" s="12">
        <v>20</v>
      </c>
      <c r="F287" s="12">
        <v>2</v>
      </c>
      <c r="G287" s="12">
        <v>7</v>
      </c>
      <c r="H287" s="13">
        <f t="shared" si="12"/>
        <v>3.1416000000000006E-2</v>
      </c>
      <c r="I287" s="14">
        <f t="shared" si="13"/>
        <v>4.3982400000000005E-2</v>
      </c>
      <c r="J287" s="14">
        <f t="shared" si="14"/>
        <v>0.15393840000000003</v>
      </c>
    </row>
    <row r="288" spans="1:10" x14ac:dyDescent="0.3">
      <c r="A288" s="65">
        <v>284</v>
      </c>
      <c r="B288" s="11" t="s">
        <v>17</v>
      </c>
      <c r="C288" s="11" t="s">
        <v>299</v>
      </c>
      <c r="D288" s="15" t="s">
        <v>294</v>
      </c>
      <c r="E288" s="12">
        <v>11</v>
      </c>
      <c r="F288" s="12">
        <v>1.2</v>
      </c>
      <c r="G288" s="12">
        <v>6</v>
      </c>
      <c r="H288" s="13">
        <f t="shared" si="12"/>
        <v>9.503339999999999E-3</v>
      </c>
      <c r="I288" s="14">
        <f t="shared" si="13"/>
        <v>7.9828055999999984E-3</v>
      </c>
      <c r="J288" s="14">
        <f t="shared" si="14"/>
        <v>3.991402799999999E-2</v>
      </c>
    </row>
    <row r="289" spans="1:10" x14ac:dyDescent="0.3">
      <c r="A289" s="65">
        <v>285</v>
      </c>
      <c r="B289" s="11" t="s">
        <v>8</v>
      </c>
      <c r="C289" s="11" t="s">
        <v>9</v>
      </c>
      <c r="D289" s="11" t="s">
        <v>10</v>
      </c>
      <c r="E289" s="12">
        <v>18</v>
      </c>
      <c r="F289" s="12">
        <v>5</v>
      </c>
      <c r="G289" s="12">
        <v>15</v>
      </c>
      <c r="H289" s="13">
        <f t="shared" si="12"/>
        <v>2.5446959999999998E-2</v>
      </c>
      <c r="I289" s="14">
        <f t="shared" si="13"/>
        <v>8.9064359999999981E-2</v>
      </c>
      <c r="J289" s="14">
        <f t="shared" si="14"/>
        <v>0.26719307999999992</v>
      </c>
    </row>
    <row r="290" spans="1:10" x14ac:dyDescent="0.3">
      <c r="A290" s="65">
        <v>286</v>
      </c>
      <c r="B290" s="11" t="s">
        <v>282</v>
      </c>
      <c r="C290" s="11" t="s">
        <v>19</v>
      </c>
      <c r="D290" s="11" t="s">
        <v>300</v>
      </c>
      <c r="E290" s="12">
        <v>13</v>
      </c>
      <c r="F290" s="12">
        <v>1</v>
      </c>
      <c r="G290" s="12">
        <v>8</v>
      </c>
      <c r="H290" s="13">
        <f t="shared" si="12"/>
        <v>1.3273260000000002E-2</v>
      </c>
      <c r="I290" s="14">
        <f t="shared" si="13"/>
        <v>9.2912820000000014E-3</v>
      </c>
      <c r="J290" s="14">
        <f t="shared" si="14"/>
        <v>7.4330256000000011E-2</v>
      </c>
    </row>
    <row r="291" spans="1:10" x14ac:dyDescent="0.3">
      <c r="A291" s="65">
        <v>287</v>
      </c>
      <c r="B291" s="11" t="s">
        <v>282</v>
      </c>
      <c r="C291" s="11" t="s">
        <v>19</v>
      </c>
      <c r="D291" s="11" t="s">
        <v>300</v>
      </c>
      <c r="E291" s="12">
        <v>10</v>
      </c>
      <c r="F291" s="12">
        <v>0.8</v>
      </c>
      <c r="G291" s="12">
        <v>6</v>
      </c>
      <c r="H291" s="13">
        <f t="shared" si="12"/>
        <v>7.8540000000000016E-3</v>
      </c>
      <c r="I291" s="14">
        <f t="shared" si="13"/>
        <v>4.3982400000000012E-3</v>
      </c>
      <c r="J291" s="14">
        <f t="shared" si="14"/>
        <v>3.2986800000000004E-2</v>
      </c>
    </row>
    <row r="292" spans="1:10" x14ac:dyDescent="0.3">
      <c r="A292" s="65">
        <v>288</v>
      </c>
      <c r="B292" s="11" t="s">
        <v>282</v>
      </c>
      <c r="C292" s="11" t="s">
        <v>19</v>
      </c>
      <c r="D292" s="11" t="s">
        <v>300</v>
      </c>
      <c r="E292" s="12">
        <v>12</v>
      </c>
      <c r="F292" s="12">
        <v>1.2</v>
      </c>
      <c r="G292" s="12">
        <v>7</v>
      </c>
      <c r="H292" s="13">
        <f t="shared" si="12"/>
        <v>1.130976E-2</v>
      </c>
      <c r="I292" s="14">
        <f t="shared" si="13"/>
        <v>9.5001983999999998E-3</v>
      </c>
      <c r="J292" s="14">
        <f t="shared" si="14"/>
        <v>5.5417823999999997E-2</v>
      </c>
    </row>
    <row r="293" spans="1:10" x14ac:dyDescent="0.3">
      <c r="A293" s="65">
        <v>289</v>
      </c>
      <c r="B293" s="11" t="s">
        <v>17</v>
      </c>
      <c r="C293" s="11" t="s">
        <v>299</v>
      </c>
      <c r="D293" s="15" t="s">
        <v>294</v>
      </c>
      <c r="E293" s="12">
        <v>15</v>
      </c>
      <c r="F293" s="12">
        <v>1.5</v>
      </c>
      <c r="G293" s="12">
        <v>6</v>
      </c>
      <c r="H293" s="13">
        <f t="shared" si="12"/>
        <v>1.76715E-2</v>
      </c>
      <c r="I293" s="14">
        <f t="shared" si="13"/>
        <v>1.8555074999999997E-2</v>
      </c>
      <c r="J293" s="14">
        <f t="shared" si="14"/>
        <v>7.4220299999999989E-2</v>
      </c>
    </row>
    <row r="294" spans="1:10" x14ac:dyDescent="0.3">
      <c r="A294" s="65">
        <v>290</v>
      </c>
      <c r="B294" s="11" t="s">
        <v>282</v>
      </c>
      <c r="C294" s="11" t="s">
        <v>19</v>
      </c>
      <c r="D294" s="11" t="s">
        <v>300</v>
      </c>
      <c r="E294" s="12">
        <v>12</v>
      </c>
      <c r="F294" s="12">
        <v>1.2</v>
      </c>
      <c r="G294" s="12">
        <v>6</v>
      </c>
      <c r="H294" s="13">
        <f t="shared" si="12"/>
        <v>1.130976E-2</v>
      </c>
      <c r="I294" s="14">
        <f t="shared" si="13"/>
        <v>9.5001983999999998E-3</v>
      </c>
      <c r="J294" s="14">
        <f t="shared" si="14"/>
        <v>4.7500991999999999E-2</v>
      </c>
    </row>
    <row r="295" spans="1:10" x14ac:dyDescent="0.3">
      <c r="A295" s="65">
        <v>291</v>
      </c>
      <c r="B295" s="11" t="s">
        <v>131</v>
      </c>
      <c r="C295" s="11" t="s">
        <v>9</v>
      </c>
      <c r="D295" s="11" t="s">
        <v>132</v>
      </c>
      <c r="E295" s="12">
        <v>15</v>
      </c>
      <c r="F295" s="12">
        <v>2</v>
      </c>
      <c r="G295" s="12">
        <v>6</v>
      </c>
      <c r="H295" s="13">
        <f t="shared" si="12"/>
        <v>1.76715E-2</v>
      </c>
      <c r="I295" s="14">
        <f t="shared" si="13"/>
        <v>2.4740099999999998E-2</v>
      </c>
      <c r="J295" s="14">
        <f t="shared" si="14"/>
        <v>7.4220299999999989E-2</v>
      </c>
    </row>
    <row r="296" spans="1:10" x14ac:dyDescent="0.3">
      <c r="A296" s="65">
        <v>292</v>
      </c>
      <c r="B296" s="11" t="s">
        <v>282</v>
      </c>
      <c r="C296" s="11" t="s">
        <v>19</v>
      </c>
      <c r="D296" s="11" t="s">
        <v>300</v>
      </c>
      <c r="E296" s="12">
        <v>16</v>
      </c>
      <c r="F296" s="12">
        <v>5</v>
      </c>
      <c r="G296" s="12">
        <v>9</v>
      </c>
      <c r="H296" s="13">
        <f t="shared" si="12"/>
        <v>2.0106240000000001E-2</v>
      </c>
      <c r="I296" s="14">
        <f t="shared" si="13"/>
        <v>7.0371839999999991E-2</v>
      </c>
      <c r="J296" s="14">
        <f t="shared" si="14"/>
        <v>0.12666931200000001</v>
      </c>
    </row>
    <row r="297" spans="1:10" x14ac:dyDescent="0.3">
      <c r="A297" s="65">
        <v>293</v>
      </c>
      <c r="B297" s="11" t="s">
        <v>282</v>
      </c>
      <c r="C297" s="11" t="s">
        <v>19</v>
      </c>
      <c r="D297" s="11" t="s">
        <v>300</v>
      </c>
      <c r="E297" s="12">
        <v>10</v>
      </c>
      <c r="F297" s="12">
        <v>1.6</v>
      </c>
      <c r="G297" s="12">
        <v>8</v>
      </c>
      <c r="H297" s="13">
        <f t="shared" si="12"/>
        <v>7.8540000000000016E-3</v>
      </c>
      <c r="I297" s="14">
        <f t="shared" si="13"/>
        <v>8.7964800000000024E-3</v>
      </c>
      <c r="J297" s="14">
        <f t="shared" si="14"/>
        <v>4.3982400000000005E-2</v>
      </c>
    </row>
    <row r="298" spans="1:10" x14ac:dyDescent="0.3">
      <c r="A298" s="65">
        <v>294</v>
      </c>
      <c r="B298" s="11" t="s">
        <v>282</v>
      </c>
      <c r="C298" s="11" t="s">
        <v>19</v>
      </c>
      <c r="D298" s="11" t="s">
        <v>300</v>
      </c>
      <c r="E298" s="12">
        <v>10</v>
      </c>
      <c r="F298" s="12">
        <v>1.2</v>
      </c>
      <c r="G298" s="12">
        <v>9</v>
      </c>
      <c r="H298" s="13">
        <f t="shared" si="12"/>
        <v>7.8540000000000016E-3</v>
      </c>
      <c r="I298" s="14">
        <f t="shared" si="13"/>
        <v>6.5973600000000009E-3</v>
      </c>
      <c r="J298" s="14">
        <f t="shared" si="14"/>
        <v>4.9480200000000009E-2</v>
      </c>
    </row>
    <row r="299" spans="1:10" x14ac:dyDescent="0.3">
      <c r="A299" s="65">
        <v>295</v>
      </c>
      <c r="B299" s="11" t="s">
        <v>282</v>
      </c>
      <c r="C299" s="11" t="s">
        <v>19</v>
      </c>
      <c r="D299" s="11" t="s">
        <v>300</v>
      </c>
      <c r="E299" s="12">
        <v>12</v>
      </c>
      <c r="F299" s="12">
        <v>2</v>
      </c>
      <c r="G299" s="12">
        <v>9</v>
      </c>
      <c r="H299" s="13">
        <f t="shared" si="12"/>
        <v>1.130976E-2</v>
      </c>
      <c r="I299" s="14">
        <f t="shared" si="13"/>
        <v>1.5833664000000001E-2</v>
      </c>
      <c r="J299" s="14">
        <f t="shared" si="14"/>
        <v>7.1251488000000002E-2</v>
      </c>
    </row>
    <row r="300" spans="1:10" x14ac:dyDescent="0.3">
      <c r="A300" s="65">
        <v>296</v>
      </c>
      <c r="B300" s="11" t="s">
        <v>282</v>
      </c>
      <c r="C300" s="11" t="s">
        <v>19</v>
      </c>
      <c r="D300" s="11" t="s">
        <v>300</v>
      </c>
      <c r="E300" s="12">
        <v>10</v>
      </c>
      <c r="F300" s="12">
        <v>1.2</v>
      </c>
      <c r="G300" s="12">
        <v>9</v>
      </c>
      <c r="H300" s="13">
        <f t="shared" si="12"/>
        <v>7.8540000000000016E-3</v>
      </c>
      <c r="I300" s="14">
        <f t="shared" si="13"/>
        <v>6.5973600000000009E-3</v>
      </c>
      <c r="J300" s="14">
        <f t="shared" si="14"/>
        <v>4.9480200000000009E-2</v>
      </c>
    </row>
    <row r="301" spans="1:10" x14ac:dyDescent="0.3">
      <c r="A301" s="65">
        <v>297</v>
      </c>
      <c r="B301" s="11" t="s">
        <v>282</v>
      </c>
      <c r="C301" s="11" t="s">
        <v>19</v>
      </c>
      <c r="D301" s="11" t="s">
        <v>300</v>
      </c>
      <c r="E301" s="12">
        <v>14</v>
      </c>
      <c r="F301" s="12">
        <v>2</v>
      </c>
      <c r="G301" s="12">
        <v>8</v>
      </c>
      <c r="H301" s="13">
        <f t="shared" si="12"/>
        <v>1.5393840000000002E-2</v>
      </c>
      <c r="I301" s="14">
        <f t="shared" si="13"/>
        <v>2.1551376000000001E-2</v>
      </c>
      <c r="J301" s="14">
        <f t="shared" si="14"/>
        <v>8.6205504000000002E-2</v>
      </c>
    </row>
    <row r="302" spans="1:10" x14ac:dyDescent="0.3">
      <c r="A302" s="65">
        <v>298</v>
      </c>
      <c r="B302" s="11" t="s">
        <v>8</v>
      </c>
      <c r="C302" s="11" t="s">
        <v>9</v>
      </c>
      <c r="D302" s="11" t="s">
        <v>10</v>
      </c>
      <c r="E302" s="12">
        <v>55</v>
      </c>
      <c r="F302" s="12">
        <v>3</v>
      </c>
      <c r="G302" s="12">
        <v>15</v>
      </c>
      <c r="H302" s="13">
        <f t="shared" si="12"/>
        <v>0.23758350000000003</v>
      </c>
      <c r="I302" s="14">
        <f t="shared" si="13"/>
        <v>0.49892534999999999</v>
      </c>
      <c r="J302" s="14">
        <f t="shared" si="14"/>
        <v>2.4946267500000001</v>
      </c>
    </row>
    <row r="303" spans="1:10" x14ac:dyDescent="0.3">
      <c r="A303" s="65">
        <v>299</v>
      </c>
      <c r="B303" s="11" t="s">
        <v>282</v>
      </c>
      <c r="C303" s="11" t="s">
        <v>19</v>
      </c>
      <c r="D303" s="11" t="s">
        <v>300</v>
      </c>
      <c r="E303" s="12">
        <v>15</v>
      </c>
      <c r="F303" s="12">
        <v>2.5</v>
      </c>
      <c r="G303" s="12">
        <v>10</v>
      </c>
      <c r="H303" s="13">
        <f t="shared" si="12"/>
        <v>1.76715E-2</v>
      </c>
      <c r="I303" s="14">
        <f t="shared" si="13"/>
        <v>3.0925125000000001E-2</v>
      </c>
      <c r="J303" s="14">
        <f t="shared" si="14"/>
        <v>0.1237005</v>
      </c>
    </row>
    <row r="304" spans="1:10" x14ac:dyDescent="0.3">
      <c r="A304" s="65">
        <v>300</v>
      </c>
      <c r="B304" s="11" t="s">
        <v>282</v>
      </c>
      <c r="C304" s="11" t="s">
        <v>19</v>
      </c>
      <c r="D304" s="11" t="s">
        <v>300</v>
      </c>
      <c r="E304" s="12">
        <v>10</v>
      </c>
      <c r="F304" s="12">
        <v>2</v>
      </c>
      <c r="G304" s="12">
        <v>7</v>
      </c>
      <c r="H304" s="13">
        <f t="shared" si="12"/>
        <v>7.8540000000000016E-3</v>
      </c>
      <c r="I304" s="14">
        <f t="shared" si="13"/>
        <v>1.0995600000000001E-2</v>
      </c>
      <c r="J304" s="14">
        <f t="shared" si="14"/>
        <v>3.8484600000000008E-2</v>
      </c>
    </row>
    <row r="305" spans="1:10" x14ac:dyDescent="0.3">
      <c r="A305" s="65">
        <v>301</v>
      </c>
      <c r="B305" s="11" t="s">
        <v>17</v>
      </c>
      <c r="C305" s="11" t="s">
        <v>299</v>
      </c>
      <c r="D305" s="15" t="s">
        <v>294</v>
      </c>
      <c r="E305" s="12">
        <v>12</v>
      </c>
      <c r="F305" s="12">
        <v>2</v>
      </c>
      <c r="G305" s="12">
        <v>8</v>
      </c>
      <c r="H305" s="13">
        <f t="shared" si="12"/>
        <v>1.130976E-2</v>
      </c>
      <c r="I305" s="14">
        <f t="shared" si="13"/>
        <v>1.5833664000000001E-2</v>
      </c>
      <c r="J305" s="14">
        <f t="shared" si="14"/>
        <v>6.3334656000000003E-2</v>
      </c>
    </row>
    <row r="306" spans="1:10" x14ac:dyDescent="0.3">
      <c r="A306" s="65">
        <v>302</v>
      </c>
      <c r="B306" s="11" t="s">
        <v>8</v>
      </c>
      <c r="C306" s="11" t="s">
        <v>9</v>
      </c>
      <c r="D306" s="11" t="s">
        <v>10</v>
      </c>
      <c r="E306" s="12">
        <v>45</v>
      </c>
      <c r="F306" s="12">
        <v>8</v>
      </c>
      <c r="G306" s="12">
        <v>17</v>
      </c>
      <c r="H306" s="13">
        <f t="shared" si="12"/>
        <v>0.1590435</v>
      </c>
      <c r="I306" s="14">
        <f t="shared" si="13"/>
        <v>0.89064359999999998</v>
      </c>
      <c r="J306" s="14">
        <f t="shared" si="14"/>
        <v>1.89261765</v>
      </c>
    </row>
    <row r="307" spans="1:10" x14ac:dyDescent="0.3">
      <c r="A307" s="65">
        <v>303</v>
      </c>
      <c r="B307" s="11" t="s">
        <v>282</v>
      </c>
      <c r="C307" s="11" t="s">
        <v>19</v>
      </c>
      <c r="D307" s="11" t="s">
        <v>300</v>
      </c>
      <c r="E307" s="12">
        <v>16</v>
      </c>
      <c r="F307" s="12">
        <v>2.5</v>
      </c>
      <c r="G307" s="12">
        <v>9</v>
      </c>
      <c r="H307" s="13">
        <f t="shared" si="12"/>
        <v>2.0106240000000001E-2</v>
      </c>
      <c r="I307" s="14">
        <f t="shared" si="13"/>
        <v>3.5185919999999996E-2</v>
      </c>
      <c r="J307" s="14">
        <f t="shared" si="14"/>
        <v>0.12666931200000001</v>
      </c>
    </row>
    <row r="308" spans="1:10" x14ac:dyDescent="0.3">
      <c r="A308" s="65">
        <v>304</v>
      </c>
      <c r="B308" s="11" t="s">
        <v>131</v>
      </c>
      <c r="C308" s="11" t="s">
        <v>9</v>
      </c>
      <c r="D308" s="11" t="s">
        <v>132</v>
      </c>
      <c r="E308" s="12">
        <v>12</v>
      </c>
      <c r="F308" s="12">
        <v>2</v>
      </c>
      <c r="G308" s="12">
        <v>7</v>
      </c>
      <c r="H308" s="13">
        <f t="shared" si="12"/>
        <v>1.130976E-2</v>
      </c>
      <c r="I308" s="14">
        <f t="shared" si="13"/>
        <v>1.5833664000000001E-2</v>
      </c>
      <c r="J308" s="14">
        <f t="shared" si="14"/>
        <v>5.5417823999999997E-2</v>
      </c>
    </row>
    <row r="309" spans="1:10" x14ac:dyDescent="0.3">
      <c r="A309" s="65">
        <v>305</v>
      </c>
      <c r="B309" s="11" t="s">
        <v>282</v>
      </c>
      <c r="C309" s="11" t="s">
        <v>19</v>
      </c>
      <c r="D309" s="11" t="s">
        <v>300</v>
      </c>
      <c r="E309" s="12">
        <v>23</v>
      </c>
      <c r="F309" s="12">
        <v>6</v>
      </c>
      <c r="G309" s="12">
        <v>14</v>
      </c>
      <c r="H309" s="13">
        <f t="shared" si="12"/>
        <v>4.154766E-2</v>
      </c>
      <c r="I309" s="14">
        <f t="shared" si="13"/>
        <v>0.17450017199999998</v>
      </c>
      <c r="J309" s="14">
        <f t="shared" si="14"/>
        <v>0.40716706800000002</v>
      </c>
    </row>
    <row r="310" spans="1:10" x14ac:dyDescent="0.3">
      <c r="A310" s="65">
        <v>306</v>
      </c>
      <c r="B310" s="11" t="s">
        <v>282</v>
      </c>
      <c r="C310" s="11" t="s">
        <v>19</v>
      </c>
      <c r="D310" s="11" t="s">
        <v>300</v>
      </c>
      <c r="E310" s="12">
        <v>20</v>
      </c>
      <c r="F310" s="12">
        <v>6</v>
      </c>
      <c r="G310" s="12">
        <v>9</v>
      </c>
      <c r="H310" s="13">
        <f t="shared" si="12"/>
        <v>3.1416000000000006E-2</v>
      </c>
      <c r="I310" s="14">
        <f t="shared" si="13"/>
        <v>0.13194720000000001</v>
      </c>
      <c r="J310" s="14">
        <f t="shared" si="14"/>
        <v>0.19792080000000004</v>
      </c>
    </row>
    <row r="311" spans="1:10" x14ac:dyDescent="0.3">
      <c r="A311" s="65">
        <v>307</v>
      </c>
      <c r="B311" s="11" t="s">
        <v>131</v>
      </c>
      <c r="C311" s="11" t="s">
        <v>9</v>
      </c>
      <c r="D311" s="11" t="s">
        <v>132</v>
      </c>
      <c r="E311" s="12">
        <v>15</v>
      </c>
      <c r="F311" s="12">
        <v>5</v>
      </c>
      <c r="G311" s="12">
        <v>8</v>
      </c>
      <c r="H311" s="13">
        <f t="shared" si="12"/>
        <v>1.76715E-2</v>
      </c>
      <c r="I311" s="14">
        <f t="shared" si="13"/>
        <v>6.1850250000000002E-2</v>
      </c>
      <c r="J311" s="14">
        <f t="shared" si="14"/>
        <v>9.896039999999999E-2</v>
      </c>
    </row>
    <row r="312" spans="1:10" x14ac:dyDescent="0.3">
      <c r="A312" s="65">
        <v>308</v>
      </c>
      <c r="B312" s="11" t="s">
        <v>282</v>
      </c>
      <c r="C312" s="11" t="s">
        <v>19</v>
      </c>
      <c r="D312" s="11" t="s">
        <v>300</v>
      </c>
      <c r="E312" s="12">
        <v>22</v>
      </c>
      <c r="F312" s="12">
        <v>5</v>
      </c>
      <c r="G312" s="12">
        <v>8</v>
      </c>
      <c r="H312" s="13">
        <f t="shared" si="12"/>
        <v>3.8013359999999996E-2</v>
      </c>
      <c r="I312" s="14">
        <f t="shared" si="13"/>
        <v>0.13304675999999999</v>
      </c>
      <c r="J312" s="14">
        <f t="shared" si="14"/>
        <v>0.21287481599999997</v>
      </c>
    </row>
    <row r="313" spans="1:10" x14ac:dyDescent="0.3">
      <c r="A313" s="65">
        <v>309</v>
      </c>
      <c r="B313" s="11" t="s">
        <v>131</v>
      </c>
      <c r="C313" s="11" t="s">
        <v>9</v>
      </c>
      <c r="D313" s="11" t="s">
        <v>132</v>
      </c>
      <c r="E313" s="12">
        <v>15</v>
      </c>
      <c r="F313" s="12">
        <v>5</v>
      </c>
      <c r="G313" s="12">
        <v>7</v>
      </c>
      <c r="H313" s="13">
        <f t="shared" si="12"/>
        <v>1.76715E-2</v>
      </c>
      <c r="I313" s="14">
        <f t="shared" si="13"/>
        <v>6.1850250000000002E-2</v>
      </c>
      <c r="J313" s="14">
        <f t="shared" si="14"/>
        <v>8.6590349999999983E-2</v>
      </c>
    </row>
    <row r="314" spans="1:10" x14ac:dyDescent="0.3">
      <c r="A314" s="65">
        <v>310</v>
      </c>
      <c r="B314" s="11" t="s">
        <v>282</v>
      </c>
      <c r="C314" s="11" t="s">
        <v>19</v>
      </c>
      <c r="D314" s="11" t="s">
        <v>300</v>
      </c>
      <c r="E314" s="12">
        <v>16</v>
      </c>
      <c r="F314" s="12">
        <v>5</v>
      </c>
      <c r="G314" s="12">
        <v>9</v>
      </c>
      <c r="H314" s="13">
        <f t="shared" si="12"/>
        <v>2.0106240000000001E-2</v>
      </c>
      <c r="I314" s="14">
        <f t="shared" si="13"/>
        <v>7.0371839999999991E-2</v>
      </c>
      <c r="J314" s="14">
        <f t="shared" si="14"/>
        <v>0.12666931200000001</v>
      </c>
    </row>
    <row r="315" spans="1:10" x14ac:dyDescent="0.3">
      <c r="A315" s="65">
        <v>311</v>
      </c>
      <c r="B315" s="11" t="s">
        <v>282</v>
      </c>
      <c r="C315" s="11" t="s">
        <v>19</v>
      </c>
      <c r="D315" s="11" t="s">
        <v>300</v>
      </c>
      <c r="E315" s="12">
        <v>20</v>
      </c>
      <c r="F315" s="12">
        <v>7</v>
      </c>
      <c r="G315" s="12">
        <v>12</v>
      </c>
      <c r="H315" s="13">
        <f t="shared" si="12"/>
        <v>3.1416000000000006E-2</v>
      </c>
      <c r="I315" s="14">
        <f t="shared" si="13"/>
        <v>0.15393840000000003</v>
      </c>
      <c r="J315" s="14">
        <f t="shared" si="14"/>
        <v>0.26389440000000003</v>
      </c>
    </row>
    <row r="316" spans="1:10" x14ac:dyDescent="0.3">
      <c r="A316" s="65">
        <v>312</v>
      </c>
      <c r="B316" s="11" t="s">
        <v>17</v>
      </c>
      <c r="C316" s="11" t="s">
        <v>299</v>
      </c>
      <c r="D316" s="15" t="s">
        <v>294</v>
      </c>
      <c r="E316" s="12">
        <v>16</v>
      </c>
      <c r="F316" s="12">
        <v>1</v>
      </c>
      <c r="G316" s="12">
        <v>7</v>
      </c>
      <c r="H316" s="13">
        <f t="shared" si="12"/>
        <v>2.0106240000000001E-2</v>
      </c>
      <c r="I316" s="14">
        <f t="shared" si="13"/>
        <v>1.4074368E-2</v>
      </c>
      <c r="J316" s="14">
        <f t="shared" si="14"/>
        <v>9.8520575999999999E-2</v>
      </c>
    </row>
    <row r="317" spans="1:10" x14ac:dyDescent="0.3">
      <c r="A317" s="65">
        <v>313</v>
      </c>
      <c r="B317" s="11" t="s">
        <v>17</v>
      </c>
      <c r="C317" s="11" t="s">
        <v>299</v>
      </c>
      <c r="D317" s="15" t="s">
        <v>294</v>
      </c>
      <c r="E317" s="12">
        <v>12</v>
      </c>
      <c r="F317" s="12">
        <v>1</v>
      </c>
      <c r="G317" s="12">
        <v>6</v>
      </c>
      <c r="H317" s="13">
        <f t="shared" si="12"/>
        <v>1.130976E-2</v>
      </c>
      <c r="I317" s="14">
        <f t="shared" si="13"/>
        <v>7.9168320000000004E-3</v>
      </c>
      <c r="J317" s="14">
        <f t="shared" si="14"/>
        <v>4.7500991999999999E-2</v>
      </c>
    </row>
    <row r="318" spans="1:10" x14ac:dyDescent="0.3">
      <c r="A318" s="65">
        <v>314</v>
      </c>
      <c r="B318" s="11" t="s">
        <v>282</v>
      </c>
      <c r="C318" s="11" t="s">
        <v>19</v>
      </c>
      <c r="D318" s="11" t="s">
        <v>300</v>
      </c>
      <c r="E318" s="12">
        <v>16</v>
      </c>
      <c r="F318" s="12">
        <v>2</v>
      </c>
      <c r="G318" s="12">
        <v>6</v>
      </c>
      <c r="H318" s="13">
        <f t="shared" si="12"/>
        <v>2.0106240000000001E-2</v>
      </c>
      <c r="I318" s="14">
        <f t="shared" si="13"/>
        <v>2.8148736000000001E-2</v>
      </c>
      <c r="J318" s="14">
        <f t="shared" si="14"/>
        <v>8.4446208000000009E-2</v>
      </c>
    </row>
    <row r="319" spans="1:10" x14ac:dyDescent="0.3">
      <c r="A319" s="65">
        <v>315</v>
      </c>
      <c r="B319" s="11" t="s">
        <v>282</v>
      </c>
      <c r="C319" s="11" t="s">
        <v>19</v>
      </c>
      <c r="D319" s="11" t="s">
        <v>300</v>
      </c>
      <c r="E319" s="12">
        <v>15</v>
      </c>
      <c r="F319" s="12">
        <v>2</v>
      </c>
      <c r="G319" s="12">
        <v>8</v>
      </c>
      <c r="H319" s="13">
        <f t="shared" si="12"/>
        <v>1.76715E-2</v>
      </c>
      <c r="I319" s="14">
        <f t="shared" si="13"/>
        <v>2.4740099999999998E-2</v>
      </c>
      <c r="J319" s="14">
        <f t="shared" si="14"/>
        <v>9.896039999999999E-2</v>
      </c>
    </row>
    <row r="320" spans="1:10" x14ac:dyDescent="0.3">
      <c r="A320" s="65">
        <v>316</v>
      </c>
      <c r="B320" s="11" t="s">
        <v>17</v>
      </c>
      <c r="C320" s="11" t="s">
        <v>299</v>
      </c>
      <c r="D320" s="15" t="s">
        <v>294</v>
      </c>
      <c r="E320" s="12">
        <v>12</v>
      </c>
      <c r="F320" s="12">
        <v>1</v>
      </c>
      <c r="G320" s="12">
        <v>8</v>
      </c>
      <c r="H320" s="13">
        <f t="shared" si="12"/>
        <v>1.130976E-2</v>
      </c>
      <c r="I320" s="14">
        <f t="shared" si="13"/>
        <v>7.9168320000000004E-3</v>
      </c>
      <c r="J320" s="14">
        <f t="shared" si="14"/>
        <v>6.3334656000000003E-2</v>
      </c>
    </row>
    <row r="321" spans="1:10" x14ac:dyDescent="0.3">
      <c r="A321" s="65">
        <v>317</v>
      </c>
      <c r="B321" s="11" t="s">
        <v>282</v>
      </c>
      <c r="C321" s="11" t="s">
        <v>19</v>
      </c>
      <c r="D321" s="11" t="s">
        <v>300</v>
      </c>
      <c r="E321" s="12">
        <v>14</v>
      </c>
      <c r="F321" s="12">
        <v>2.5</v>
      </c>
      <c r="G321" s="12">
        <v>8</v>
      </c>
      <c r="H321" s="13">
        <f t="shared" si="12"/>
        <v>1.5393840000000002E-2</v>
      </c>
      <c r="I321" s="14">
        <f t="shared" si="13"/>
        <v>2.6939220000000003E-2</v>
      </c>
      <c r="J321" s="14">
        <f t="shared" si="14"/>
        <v>8.6205504000000002E-2</v>
      </c>
    </row>
    <row r="322" spans="1:10" x14ac:dyDescent="0.3">
      <c r="A322" s="65">
        <v>318</v>
      </c>
      <c r="B322" s="11" t="s">
        <v>282</v>
      </c>
      <c r="C322" s="11" t="s">
        <v>19</v>
      </c>
      <c r="D322" s="11" t="s">
        <v>300</v>
      </c>
      <c r="E322" s="12">
        <v>19</v>
      </c>
      <c r="F322" s="12">
        <v>4</v>
      </c>
      <c r="G322" s="12">
        <v>10</v>
      </c>
      <c r="H322" s="13">
        <f t="shared" si="12"/>
        <v>2.835294E-2</v>
      </c>
      <c r="I322" s="14">
        <f t="shared" si="13"/>
        <v>7.9388231999999989E-2</v>
      </c>
      <c r="J322" s="14">
        <f t="shared" si="14"/>
        <v>0.19847057999999998</v>
      </c>
    </row>
    <row r="323" spans="1:10" x14ac:dyDescent="0.3">
      <c r="A323" s="65">
        <v>319</v>
      </c>
      <c r="B323" s="11" t="s">
        <v>8</v>
      </c>
      <c r="C323" s="11" t="s">
        <v>9</v>
      </c>
      <c r="D323" s="11" t="s">
        <v>10</v>
      </c>
      <c r="E323" s="12">
        <v>30</v>
      </c>
      <c r="F323" s="12">
        <v>5</v>
      </c>
      <c r="G323" s="12">
        <v>13</v>
      </c>
      <c r="H323" s="13">
        <f t="shared" si="12"/>
        <v>7.0685999999999999E-2</v>
      </c>
      <c r="I323" s="14">
        <f t="shared" si="13"/>
        <v>0.24740100000000001</v>
      </c>
      <c r="J323" s="14">
        <f t="shared" si="14"/>
        <v>0.6432426</v>
      </c>
    </row>
    <row r="324" spans="1:10" x14ac:dyDescent="0.3">
      <c r="A324" s="65">
        <v>320</v>
      </c>
      <c r="B324" s="11" t="s">
        <v>8</v>
      </c>
      <c r="C324" s="11" t="s">
        <v>9</v>
      </c>
      <c r="D324" s="11" t="s">
        <v>10</v>
      </c>
      <c r="E324" s="12">
        <v>36</v>
      </c>
      <c r="F324" s="12">
        <v>4</v>
      </c>
      <c r="G324" s="12">
        <v>15</v>
      </c>
      <c r="H324" s="13">
        <f t="shared" si="12"/>
        <v>0.10178783999999999</v>
      </c>
      <c r="I324" s="14">
        <f t="shared" si="13"/>
        <v>0.28500595199999995</v>
      </c>
      <c r="J324" s="14">
        <f t="shared" si="14"/>
        <v>1.0687723199999997</v>
      </c>
    </row>
    <row r="325" spans="1:10" x14ac:dyDescent="0.3">
      <c r="A325" s="65">
        <v>321</v>
      </c>
      <c r="B325" s="11" t="s">
        <v>282</v>
      </c>
      <c r="C325" s="11" t="s">
        <v>19</v>
      </c>
      <c r="D325" s="11" t="s">
        <v>300</v>
      </c>
      <c r="E325" s="12">
        <v>17</v>
      </c>
      <c r="F325" s="12">
        <v>2</v>
      </c>
      <c r="G325" s="12">
        <v>7</v>
      </c>
      <c r="H325" s="13">
        <f t="shared" si="12"/>
        <v>2.2698060000000003E-2</v>
      </c>
      <c r="I325" s="14">
        <f t="shared" si="13"/>
        <v>3.1777284000000003E-2</v>
      </c>
      <c r="J325" s="14">
        <f t="shared" si="14"/>
        <v>0.11122049400000002</v>
      </c>
    </row>
    <row r="326" spans="1:10" x14ac:dyDescent="0.3">
      <c r="A326" s="65">
        <v>322</v>
      </c>
      <c r="B326" s="11" t="s">
        <v>8</v>
      </c>
      <c r="C326" s="11" t="s">
        <v>9</v>
      </c>
      <c r="D326" s="11" t="s">
        <v>10</v>
      </c>
      <c r="E326" s="12">
        <v>50</v>
      </c>
      <c r="F326" s="12">
        <v>2.2999999999999998</v>
      </c>
      <c r="G326" s="12">
        <v>8</v>
      </c>
      <c r="H326" s="13">
        <f t="shared" ref="H326:H389" si="15">((E326/100)^2)*0.7854</f>
        <v>0.19635</v>
      </c>
      <c r="I326" s="14">
        <f t="shared" ref="I326:I389" si="16">H326*F326*0.7</f>
        <v>0.31612349999999995</v>
      </c>
      <c r="J326" s="14">
        <f t="shared" ref="J326:J389" si="17">H326*G326*0.7</f>
        <v>1.0995599999999999</v>
      </c>
    </row>
    <row r="327" spans="1:10" x14ac:dyDescent="0.3">
      <c r="A327" s="65">
        <v>323</v>
      </c>
      <c r="B327" s="11" t="s">
        <v>17</v>
      </c>
      <c r="C327" s="11" t="s">
        <v>299</v>
      </c>
      <c r="D327" s="15" t="s">
        <v>294</v>
      </c>
      <c r="E327" s="12">
        <v>17</v>
      </c>
      <c r="F327" s="12">
        <v>2</v>
      </c>
      <c r="G327" s="12">
        <v>5</v>
      </c>
      <c r="H327" s="13">
        <f t="shared" si="15"/>
        <v>2.2698060000000003E-2</v>
      </c>
      <c r="I327" s="14">
        <f t="shared" si="16"/>
        <v>3.1777284000000003E-2</v>
      </c>
      <c r="J327" s="14">
        <f t="shared" si="17"/>
        <v>7.944321E-2</v>
      </c>
    </row>
    <row r="328" spans="1:10" x14ac:dyDescent="0.3">
      <c r="A328" s="65">
        <v>324</v>
      </c>
      <c r="B328" s="11" t="s">
        <v>131</v>
      </c>
      <c r="C328" s="11" t="s">
        <v>9</v>
      </c>
      <c r="D328" s="11" t="s">
        <v>132</v>
      </c>
      <c r="E328" s="12">
        <v>12</v>
      </c>
      <c r="F328" s="12">
        <v>4</v>
      </c>
      <c r="G328" s="12">
        <v>6</v>
      </c>
      <c r="H328" s="13">
        <f t="shared" si="15"/>
        <v>1.130976E-2</v>
      </c>
      <c r="I328" s="14">
        <f t="shared" si="16"/>
        <v>3.1667328000000002E-2</v>
      </c>
      <c r="J328" s="14">
        <f t="shared" si="17"/>
        <v>4.7500991999999999E-2</v>
      </c>
    </row>
    <row r="329" spans="1:10" x14ac:dyDescent="0.3">
      <c r="A329" s="65">
        <v>325</v>
      </c>
      <c r="B329" s="11" t="s">
        <v>131</v>
      </c>
      <c r="C329" s="11" t="s">
        <v>9</v>
      </c>
      <c r="D329" s="11" t="s">
        <v>132</v>
      </c>
      <c r="E329" s="12">
        <v>15</v>
      </c>
      <c r="F329" s="12">
        <v>4</v>
      </c>
      <c r="G329" s="12">
        <v>6</v>
      </c>
      <c r="H329" s="13">
        <f t="shared" si="15"/>
        <v>1.76715E-2</v>
      </c>
      <c r="I329" s="14">
        <f t="shared" si="16"/>
        <v>4.9480199999999995E-2</v>
      </c>
      <c r="J329" s="14">
        <f t="shared" si="17"/>
        <v>7.4220299999999989E-2</v>
      </c>
    </row>
    <row r="330" spans="1:10" x14ac:dyDescent="0.3">
      <c r="A330" s="65">
        <v>326</v>
      </c>
      <c r="B330" s="11" t="s">
        <v>131</v>
      </c>
      <c r="C330" s="11" t="s">
        <v>9</v>
      </c>
      <c r="D330" s="11" t="s">
        <v>132</v>
      </c>
      <c r="E330" s="12">
        <v>15</v>
      </c>
      <c r="F330" s="12">
        <v>2</v>
      </c>
      <c r="G330" s="12">
        <v>5</v>
      </c>
      <c r="H330" s="13">
        <f t="shared" si="15"/>
        <v>1.76715E-2</v>
      </c>
      <c r="I330" s="14">
        <f t="shared" si="16"/>
        <v>2.4740099999999998E-2</v>
      </c>
      <c r="J330" s="14">
        <f t="shared" si="17"/>
        <v>6.1850250000000002E-2</v>
      </c>
    </row>
    <row r="331" spans="1:10" x14ac:dyDescent="0.3">
      <c r="A331" s="65">
        <v>327</v>
      </c>
      <c r="B331" s="11" t="s">
        <v>282</v>
      </c>
      <c r="C331" s="11" t="s">
        <v>19</v>
      </c>
      <c r="D331" s="11" t="s">
        <v>300</v>
      </c>
      <c r="E331" s="12">
        <v>15</v>
      </c>
      <c r="F331" s="12">
        <v>2</v>
      </c>
      <c r="G331" s="12">
        <v>7</v>
      </c>
      <c r="H331" s="13">
        <f t="shared" si="15"/>
        <v>1.76715E-2</v>
      </c>
      <c r="I331" s="14">
        <f t="shared" si="16"/>
        <v>2.4740099999999998E-2</v>
      </c>
      <c r="J331" s="14">
        <f t="shared" si="17"/>
        <v>8.6590349999999983E-2</v>
      </c>
    </row>
    <row r="332" spans="1:10" x14ac:dyDescent="0.3">
      <c r="A332" s="65">
        <v>328</v>
      </c>
      <c r="B332" s="11" t="s">
        <v>282</v>
      </c>
      <c r="C332" s="11" t="s">
        <v>19</v>
      </c>
      <c r="D332" s="11" t="s">
        <v>300</v>
      </c>
      <c r="E332" s="12">
        <v>10</v>
      </c>
      <c r="F332" s="12">
        <v>2</v>
      </c>
      <c r="G332" s="12">
        <v>5</v>
      </c>
      <c r="H332" s="13">
        <f t="shared" si="15"/>
        <v>7.8540000000000016E-3</v>
      </c>
      <c r="I332" s="14">
        <f t="shared" si="16"/>
        <v>1.0995600000000001E-2</v>
      </c>
      <c r="J332" s="14">
        <f t="shared" si="17"/>
        <v>2.7489000000000003E-2</v>
      </c>
    </row>
    <row r="333" spans="1:10" x14ac:dyDescent="0.3">
      <c r="A333" s="65">
        <v>329</v>
      </c>
      <c r="B333" s="11" t="s">
        <v>131</v>
      </c>
      <c r="C333" s="11" t="s">
        <v>9</v>
      </c>
      <c r="D333" s="11" t="s">
        <v>132</v>
      </c>
      <c r="E333" s="12">
        <v>13</v>
      </c>
      <c r="F333" s="12">
        <v>4</v>
      </c>
      <c r="G333" s="12">
        <v>7</v>
      </c>
      <c r="H333" s="13">
        <f t="shared" si="15"/>
        <v>1.3273260000000002E-2</v>
      </c>
      <c r="I333" s="14">
        <f t="shared" si="16"/>
        <v>3.7165128000000006E-2</v>
      </c>
      <c r="J333" s="14">
        <f t="shared" si="17"/>
        <v>6.5038973999999999E-2</v>
      </c>
    </row>
    <row r="334" spans="1:10" x14ac:dyDescent="0.3">
      <c r="A334" s="65">
        <v>330</v>
      </c>
      <c r="B334" s="11" t="s">
        <v>131</v>
      </c>
      <c r="C334" s="11" t="s">
        <v>9</v>
      </c>
      <c r="D334" s="11" t="s">
        <v>132</v>
      </c>
      <c r="E334" s="12">
        <v>18</v>
      </c>
      <c r="F334" s="12">
        <v>1.8</v>
      </c>
      <c r="G334" s="12">
        <v>6</v>
      </c>
      <c r="H334" s="13">
        <f t="shared" si="15"/>
        <v>2.5446959999999998E-2</v>
      </c>
      <c r="I334" s="14">
        <f t="shared" si="16"/>
        <v>3.2063169599999997E-2</v>
      </c>
      <c r="J334" s="14">
        <f t="shared" si="17"/>
        <v>0.10687723199999999</v>
      </c>
    </row>
    <row r="335" spans="1:10" x14ac:dyDescent="0.3">
      <c r="A335" s="65">
        <v>331</v>
      </c>
      <c r="B335" s="11" t="s">
        <v>282</v>
      </c>
      <c r="C335" s="11" t="s">
        <v>19</v>
      </c>
      <c r="D335" s="11" t="s">
        <v>300</v>
      </c>
      <c r="E335" s="12">
        <v>18</v>
      </c>
      <c r="F335" s="12">
        <v>3</v>
      </c>
      <c r="G335" s="12">
        <v>7</v>
      </c>
      <c r="H335" s="13">
        <f t="shared" si="15"/>
        <v>2.5446959999999998E-2</v>
      </c>
      <c r="I335" s="14">
        <f t="shared" si="16"/>
        <v>5.3438615999999994E-2</v>
      </c>
      <c r="J335" s="14">
        <f t="shared" si="17"/>
        <v>0.12469010399999998</v>
      </c>
    </row>
    <row r="336" spans="1:10" x14ac:dyDescent="0.3">
      <c r="A336" s="65">
        <v>332</v>
      </c>
      <c r="B336" s="11" t="s">
        <v>131</v>
      </c>
      <c r="C336" s="11" t="s">
        <v>9</v>
      </c>
      <c r="D336" s="11" t="s">
        <v>132</v>
      </c>
      <c r="E336" s="12">
        <v>11</v>
      </c>
      <c r="F336" s="12">
        <v>4</v>
      </c>
      <c r="G336" s="12">
        <v>8</v>
      </c>
      <c r="H336" s="13">
        <f t="shared" si="15"/>
        <v>9.503339999999999E-3</v>
      </c>
      <c r="I336" s="14">
        <f t="shared" si="16"/>
        <v>2.6609351999999996E-2</v>
      </c>
      <c r="J336" s="14">
        <f t="shared" si="17"/>
        <v>5.3218703999999992E-2</v>
      </c>
    </row>
    <row r="337" spans="1:10" x14ac:dyDescent="0.3">
      <c r="A337" s="65">
        <v>333</v>
      </c>
      <c r="B337" s="11" t="s">
        <v>131</v>
      </c>
      <c r="C337" s="11" t="s">
        <v>9</v>
      </c>
      <c r="D337" s="11" t="s">
        <v>132</v>
      </c>
      <c r="E337" s="12">
        <v>16</v>
      </c>
      <c r="F337" s="12">
        <v>7</v>
      </c>
      <c r="G337" s="12">
        <v>9</v>
      </c>
      <c r="H337" s="13">
        <f t="shared" si="15"/>
        <v>2.0106240000000001E-2</v>
      </c>
      <c r="I337" s="14">
        <f t="shared" si="16"/>
        <v>9.8520575999999999E-2</v>
      </c>
      <c r="J337" s="14">
        <f t="shared" si="17"/>
        <v>0.12666931200000001</v>
      </c>
    </row>
    <row r="338" spans="1:10" x14ac:dyDescent="0.3">
      <c r="A338" s="65">
        <v>334</v>
      </c>
      <c r="B338" s="11" t="s">
        <v>8</v>
      </c>
      <c r="C338" s="11" t="s">
        <v>9</v>
      </c>
      <c r="D338" s="11" t="s">
        <v>10</v>
      </c>
      <c r="E338" s="12">
        <v>15</v>
      </c>
      <c r="F338" s="12">
        <v>4</v>
      </c>
      <c r="G338" s="12">
        <v>9</v>
      </c>
      <c r="H338" s="13">
        <f t="shared" si="15"/>
        <v>1.76715E-2</v>
      </c>
      <c r="I338" s="14">
        <f t="shared" si="16"/>
        <v>4.9480199999999995E-2</v>
      </c>
      <c r="J338" s="14">
        <f t="shared" si="17"/>
        <v>0.11133045</v>
      </c>
    </row>
    <row r="339" spans="1:10" x14ac:dyDescent="0.3">
      <c r="A339" s="65">
        <v>335</v>
      </c>
      <c r="B339" s="11" t="s">
        <v>282</v>
      </c>
      <c r="C339" s="11" t="s">
        <v>19</v>
      </c>
      <c r="D339" s="11" t="s">
        <v>300</v>
      </c>
      <c r="E339" s="12">
        <v>16</v>
      </c>
      <c r="F339" s="12">
        <v>5</v>
      </c>
      <c r="G339" s="12">
        <v>10</v>
      </c>
      <c r="H339" s="13">
        <f t="shared" si="15"/>
        <v>2.0106240000000001E-2</v>
      </c>
      <c r="I339" s="14">
        <f t="shared" si="16"/>
        <v>7.0371839999999991E-2</v>
      </c>
      <c r="J339" s="14">
        <f t="shared" si="17"/>
        <v>0.14074367999999998</v>
      </c>
    </row>
    <row r="340" spans="1:10" x14ac:dyDescent="0.3">
      <c r="A340" s="65">
        <v>336</v>
      </c>
      <c r="B340" s="11" t="s">
        <v>282</v>
      </c>
      <c r="C340" s="11" t="s">
        <v>19</v>
      </c>
      <c r="D340" s="11" t="s">
        <v>300</v>
      </c>
      <c r="E340" s="12">
        <v>25</v>
      </c>
      <c r="F340" s="12">
        <v>8</v>
      </c>
      <c r="G340" s="12">
        <v>15</v>
      </c>
      <c r="H340" s="13">
        <f t="shared" si="15"/>
        <v>4.9087499999999999E-2</v>
      </c>
      <c r="I340" s="14">
        <f t="shared" si="16"/>
        <v>0.27488999999999997</v>
      </c>
      <c r="J340" s="14">
        <f t="shared" si="17"/>
        <v>0.51541875000000004</v>
      </c>
    </row>
    <row r="341" spans="1:10" x14ac:dyDescent="0.3">
      <c r="A341" s="65">
        <v>337</v>
      </c>
      <c r="B341" s="11" t="s">
        <v>8</v>
      </c>
      <c r="C341" s="11" t="s">
        <v>9</v>
      </c>
      <c r="D341" s="11" t="s">
        <v>10</v>
      </c>
      <c r="E341" s="12">
        <v>17</v>
      </c>
      <c r="F341" s="12">
        <v>2</v>
      </c>
      <c r="G341" s="12">
        <v>14</v>
      </c>
      <c r="H341" s="13">
        <f t="shared" si="15"/>
        <v>2.2698060000000003E-2</v>
      </c>
      <c r="I341" s="14">
        <f t="shared" si="16"/>
        <v>3.1777284000000003E-2</v>
      </c>
      <c r="J341" s="14">
        <f t="shared" si="17"/>
        <v>0.22244098800000003</v>
      </c>
    </row>
    <row r="342" spans="1:10" x14ac:dyDescent="0.3">
      <c r="A342" s="65">
        <v>338</v>
      </c>
      <c r="B342" s="11" t="s">
        <v>282</v>
      </c>
      <c r="C342" s="11" t="s">
        <v>19</v>
      </c>
      <c r="D342" s="11" t="s">
        <v>300</v>
      </c>
      <c r="E342" s="12">
        <v>18</v>
      </c>
      <c r="F342" s="12">
        <v>5</v>
      </c>
      <c r="G342" s="12">
        <v>12</v>
      </c>
      <c r="H342" s="13">
        <f t="shared" si="15"/>
        <v>2.5446959999999998E-2</v>
      </c>
      <c r="I342" s="14">
        <f t="shared" si="16"/>
        <v>8.9064359999999981E-2</v>
      </c>
      <c r="J342" s="14">
        <f t="shared" si="17"/>
        <v>0.21375446399999998</v>
      </c>
    </row>
    <row r="343" spans="1:10" x14ac:dyDescent="0.3">
      <c r="A343" s="65">
        <v>339</v>
      </c>
      <c r="B343" s="11" t="s">
        <v>8</v>
      </c>
      <c r="C343" s="11" t="s">
        <v>9</v>
      </c>
      <c r="D343" s="11" t="s">
        <v>10</v>
      </c>
      <c r="E343" s="12">
        <v>17</v>
      </c>
      <c r="F343" s="12">
        <v>6</v>
      </c>
      <c r="G343" s="12">
        <v>12</v>
      </c>
      <c r="H343" s="13">
        <f t="shared" si="15"/>
        <v>2.2698060000000003E-2</v>
      </c>
      <c r="I343" s="14">
        <f t="shared" si="16"/>
        <v>9.5331851999999995E-2</v>
      </c>
      <c r="J343" s="14">
        <f t="shared" si="17"/>
        <v>0.19066370399999999</v>
      </c>
    </row>
    <row r="344" spans="1:10" x14ac:dyDescent="0.3">
      <c r="A344" s="65">
        <v>340</v>
      </c>
      <c r="B344" s="11" t="s">
        <v>8</v>
      </c>
      <c r="C344" s="11" t="s">
        <v>9</v>
      </c>
      <c r="D344" s="11" t="s">
        <v>10</v>
      </c>
      <c r="E344" s="12">
        <v>45</v>
      </c>
      <c r="F344" s="12">
        <v>5</v>
      </c>
      <c r="G344" s="12">
        <v>15</v>
      </c>
      <c r="H344" s="13">
        <f t="shared" si="15"/>
        <v>0.1590435</v>
      </c>
      <c r="I344" s="14">
        <f t="shared" si="16"/>
        <v>0.55665224999999996</v>
      </c>
      <c r="J344" s="14">
        <f t="shared" si="17"/>
        <v>1.6699567499999999</v>
      </c>
    </row>
    <row r="345" spans="1:10" x14ac:dyDescent="0.3">
      <c r="A345" s="65">
        <v>341</v>
      </c>
      <c r="B345" s="11" t="s">
        <v>282</v>
      </c>
      <c r="C345" s="11" t="s">
        <v>19</v>
      </c>
      <c r="D345" s="11" t="s">
        <v>300</v>
      </c>
      <c r="E345" s="12">
        <v>10</v>
      </c>
      <c r="F345" s="12">
        <v>1.5</v>
      </c>
      <c r="G345" s="12">
        <v>8</v>
      </c>
      <c r="H345" s="13">
        <f t="shared" si="15"/>
        <v>7.8540000000000016E-3</v>
      </c>
      <c r="I345" s="14">
        <f t="shared" si="16"/>
        <v>8.2467000000000009E-3</v>
      </c>
      <c r="J345" s="14">
        <f t="shared" si="17"/>
        <v>4.3982400000000005E-2</v>
      </c>
    </row>
    <row r="346" spans="1:10" x14ac:dyDescent="0.3">
      <c r="A346" s="65">
        <v>342</v>
      </c>
      <c r="B346" s="11" t="s">
        <v>282</v>
      </c>
      <c r="C346" s="11" t="s">
        <v>19</v>
      </c>
      <c r="D346" s="11" t="s">
        <v>300</v>
      </c>
      <c r="E346" s="12">
        <v>11</v>
      </c>
      <c r="F346" s="12">
        <v>3</v>
      </c>
      <c r="G346" s="12">
        <v>9</v>
      </c>
      <c r="H346" s="13">
        <f t="shared" si="15"/>
        <v>9.503339999999999E-3</v>
      </c>
      <c r="I346" s="14">
        <f t="shared" si="16"/>
        <v>1.9957013999999995E-2</v>
      </c>
      <c r="J346" s="14">
        <f t="shared" si="17"/>
        <v>5.9871041999999992E-2</v>
      </c>
    </row>
    <row r="347" spans="1:10" x14ac:dyDescent="0.3">
      <c r="A347" s="65">
        <v>343</v>
      </c>
      <c r="B347" s="11" t="s">
        <v>8</v>
      </c>
      <c r="C347" s="11" t="s">
        <v>9</v>
      </c>
      <c r="D347" s="11" t="s">
        <v>10</v>
      </c>
      <c r="E347" s="12">
        <v>15</v>
      </c>
      <c r="F347" s="12">
        <v>4</v>
      </c>
      <c r="G347" s="12">
        <v>10</v>
      </c>
      <c r="H347" s="13">
        <f t="shared" si="15"/>
        <v>1.76715E-2</v>
      </c>
      <c r="I347" s="14">
        <f t="shared" si="16"/>
        <v>4.9480199999999995E-2</v>
      </c>
      <c r="J347" s="14">
        <f t="shared" si="17"/>
        <v>0.1237005</v>
      </c>
    </row>
    <row r="348" spans="1:10" x14ac:dyDescent="0.3">
      <c r="A348" s="65">
        <v>344</v>
      </c>
      <c r="B348" s="11" t="s">
        <v>8</v>
      </c>
      <c r="C348" s="11" t="s">
        <v>9</v>
      </c>
      <c r="D348" s="11" t="s">
        <v>10</v>
      </c>
      <c r="E348" s="12">
        <v>17</v>
      </c>
      <c r="F348" s="12">
        <v>4</v>
      </c>
      <c r="G348" s="12">
        <v>12</v>
      </c>
      <c r="H348" s="13">
        <f t="shared" si="15"/>
        <v>2.2698060000000003E-2</v>
      </c>
      <c r="I348" s="14">
        <f t="shared" si="16"/>
        <v>6.3554568000000006E-2</v>
      </c>
      <c r="J348" s="14">
        <f t="shared" si="17"/>
        <v>0.19066370399999999</v>
      </c>
    </row>
    <row r="349" spans="1:10" x14ac:dyDescent="0.3">
      <c r="A349" s="65">
        <v>345</v>
      </c>
      <c r="B349" s="11" t="s">
        <v>282</v>
      </c>
      <c r="C349" s="11" t="s">
        <v>19</v>
      </c>
      <c r="D349" s="11" t="s">
        <v>300</v>
      </c>
      <c r="E349" s="12">
        <v>12</v>
      </c>
      <c r="F349" s="12">
        <v>1.5</v>
      </c>
      <c r="G349" s="12">
        <v>8</v>
      </c>
      <c r="H349" s="13">
        <f t="shared" si="15"/>
        <v>1.130976E-2</v>
      </c>
      <c r="I349" s="14">
        <f t="shared" si="16"/>
        <v>1.1875248E-2</v>
      </c>
      <c r="J349" s="14">
        <f t="shared" si="17"/>
        <v>6.3334656000000003E-2</v>
      </c>
    </row>
    <row r="350" spans="1:10" x14ac:dyDescent="0.3">
      <c r="A350" s="65">
        <v>346</v>
      </c>
      <c r="B350" s="11" t="s">
        <v>282</v>
      </c>
      <c r="C350" s="11" t="s">
        <v>19</v>
      </c>
      <c r="D350" s="11" t="s">
        <v>300</v>
      </c>
      <c r="E350" s="12">
        <v>17</v>
      </c>
      <c r="F350" s="12">
        <v>7</v>
      </c>
      <c r="G350" s="12">
        <v>12</v>
      </c>
      <c r="H350" s="13">
        <f t="shared" si="15"/>
        <v>2.2698060000000003E-2</v>
      </c>
      <c r="I350" s="14">
        <f t="shared" si="16"/>
        <v>0.11122049400000002</v>
      </c>
      <c r="J350" s="14">
        <f t="shared" si="17"/>
        <v>0.19066370399999999</v>
      </c>
    </row>
    <row r="351" spans="1:10" x14ac:dyDescent="0.3">
      <c r="A351" s="65">
        <v>347</v>
      </c>
      <c r="B351" s="11" t="s">
        <v>8</v>
      </c>
      <c r="C351" s="11" t="s">
        <v>9</v>
      </c>
      <c r="D351" s="11" t="s">
        <v>10</v>
      </c>
      <c r="E351" s="12">
        <v>20</v>
      </c>
      <c r="F351" s="12">
        <v>6</v>
      </c>
      <c r="G351" s="12">
        <v>10</v>
      </c>
      <c r="H351" s="13">
        <f t="shared" si="15"/>
        <v>3.1416000000000006E-2</v>
      </c>
      <c r="I351" s="14">
        <f t="shared" si="16"/>
        <v>0.13194720000000001</v>
      </c>
      <c r="J351" s="14">
        <f t="shared" si="17"/>
        <v>0.21991200000000002</v>
      </c>
    </row>
    <row r="352" spans="1:10" x14ac:dyDescent="0.3">
      <c r="A352" s="65">
        <v>348</v>
      </c>
      <c r="B352" s="11" t="s">
        <v>282</v>
      </c>
      <c r="C352" s="11" t="s">
        <v>19</v>
      </c>
      <c r="D352" s="11" t="s">
        <v>300</v>
      </c>
      <c r="E352" s="12">
        <v>12</v>
      </c>
      <c r="F352" s="12">
        <v>4</v>
      </c>
      <c r="G352" s="12">
        <v>8</v>
      </c>
      <c r="H352" s="13">
        <f t="shared" si="15"/>
        <v>1.130976E-2</v>
      </c>
      <c r="I352" s="14">
        <f t="shared" si="16"/>
        <v>3.1667328000000002E-2</v>
      </c>
      <c r="J352" s="14">
        <f t="shared" si="17"/>
        <v>6.3334656000000003E-2</v>
      </c>
    </row>
    <row r="353" spans="1:10" x14ac:dyDescent="0.3">
      <c r="A353" s="65">
        <v>349</v>
      </c>
      <c r="B353" s="11" t="s">
        <v>8</v>
      </c>
      <c r="C353" s="11" t="s">
        <v>9</v>
      </c>
      <c r="D353" s="11" t="s">
        <v>10</v>
      </c>
      <c r="E353" s="12">
        <v>17</v>
      </c>
      <c r="F353" s="12">
        <v>6</v>
      </c>
      <c r="G353" s="12">
        <v>12</v>
      </c>
      <c r="H353" s="13">
        <f t="shared" si="15"/>
        <v>2.2698060000000003E-2</v>
      </c>
      <c r="I353" s="14">
        <f t="shared" si="16"/>
        <v>9.5331851999999995E-2</v>
      </c>
      <c r="J353" s="14">
        <f t="shared" si="17"/>
        <v>0.19066370399999999</v>
      </c>
    </row>
    <row r="354" spans="1:10" x14ac:dyDescent="0.3">
      <c r="A354" s="65">
        <v>350</v>
      </c>
      <c r="B354" s="11" t="s">
        <v>282</v>
      </c>
      <c r="C354" s="11" t="s">
        <v>19</v>
      </c>
      <c r="D354" s="11" t="s">
        <v>300</v>
      </c>
      <c r="E354" s="12">
        <v>12</v>
      </c>
      <c r="F354" s="12">
        <v>5</v>
      </c>
      <c r="G354" s="12">
        <v>9</v>
      </c>
      <c r="H354" s="13">
        <f t="shared" si="15"/>
        <v>1.130976E-2</v>
      </c>
      <c r="I354" s="14">
        <f t="shared" si="16"/>
        <v>3.958416E-2</v>
      </c>
      <c r="J354" s="14">
        <f t="shared" si="17"/>
        <v>7.1251488000000002E-2</v>
      </c>
    </row>
    <row r="355" spans="1:10" x14ac:dyDescent="0.3">
      <c r="A355" s="65">
        <v>351</v>
      </c>
      <c r="B355" s="11" t="s">
        <v>282</v>
      </c>
      <c r="C355" s="11" t="s">
        <v>19</v>
      </c>
      <c r="D355" s="11" t="s">
        <v>300</v>
      </c>
      <c r="E355" s="12">
        <v>12</v>
      </c>
      <c r="F355" s="12">
        <v>5</v>
      </c>
      <c r="G355" s="12">
        <v>9</v>
      </c>
      <c r="H355" s="13">
        <f t="shared" si="15"/>
        <v>1.130976E-2</v>
      </c>
      <c r="I355" s="14">
        <f t="shared" si="16"/>
        <v>3.958416E-2</v>
      </c>
      <c r="J355" s="14">
        <f t="shared" si="17"/>
        <v>7.1251488000000002E-2</v>
      </c>
    </row>
    <row r="356" spans="1:10" x14ac:dyDescent="0.3">
      <c r="A356" s="65">
        <v>352</v>
      </c>
      <c r="B356" s="11" t="s">
        <v>282</v>
      </c>
      <c r="C356" s="11" t="s">
        <v>19</v>
      </c>
      <c r="D356" s="11" t="s">
        <v>300</v>
      </c>
      <c r="E356" s="12">
        <v>14</v>
      </c>
      <c r="F356" s="12">
        <v>6</v>
      </c>
      <c r="G356" s="12">
        <v>12</v>
      </c>
      <c r="H356" s="13">
        <f t="shared" si="15"/>
        <v>1.5393840000000002E-2</v>
      </c>
      <c r="I356" s="14">
        <f t="shared" si="16"/>
        <v>6.4654128000000005E-2</v>
      </c>
      <c r="J356" s="14">
        <f t="shared" si="17"/>
        <v>0.12930825600000001</v>
      </c>
    </row>
    <row r="357" spans="1:10" x14ac:dyDescent="0.3">
      <c r="A357" s="65">
        <v>353</v>
      </c>
      <c r="B357" s="11" t="s">
        <v>8</v>
      </c>
      <c r="C357" s="11" t="s">
        <v>9</v>
      </c>
      <c r="D357" s="11" t="s">
        <v>10</v>
      </c>
      <c r="E357" s="12">
        <v>20</v>
      </c>
      <c r="F357" s="12">
        <v>6</v>
      </c>
      <c r="G357" s="12">
        <v>15</v>
      </c>
      <c r="H357" s="13">
        <f t="shared" si="15"/>
        <v>3.1416000000000006E-2</v>
      </c>
      <c r="I357" s="14">
        <f t="shared" si="16"/>
        <v>0.13194720000000001</v>
      </c>
      <c r="J357" s="14">
        <f t="shared" si="17"/>
        <v>0.32986800000000005</v>
      </c>
    </row>
    <row r="358" spans="1:10" x14ac:dyDescent="0.3">
      <c r="A358" s="65">
        <v>354</v>
      </c>
      <c r="B358" s="11" t="s">
        <v>8</v>
      </c>
      <c r="C358" s="11" t="s">
        <v>9</v>
      </c>
      <c r="D358" s="11" t="s">
        <v>10</v>
      </c>
      <c r="E358" s="12">
        <v>14</v>
      </c>
      <c r="F358" s="12">
        <v>5</v>
      </c>
      <c r="G358" s="12">
        <v>10</v>
      </c>
      <c r="H358" s="13">
        <f t="shared" si="15"/>
        <v>1.5393840000000002E-2</v>
      </c>
      <c r="I358" s="14">
        <f t="shared" si="16"/>
        <v>5.3878440000000007E-2</v>
      </c>
      <c r="J358" s="14">
        <f t="shared" si="17"/>
        <v>0.10775688000000001</v>
      </c>
    </row>
    <row r="359" spans="1:10" x14ac:dyDescent="0.3">
      <c r="A359" s="65">
        <v>355</v>
      </c>
      <c r="B359" s="11" t="s">
        <v>8</v>
      </c>
      <c r="C359" s="11" t="s">
        <v>9</v>
      </c>
      <c r="D359" s="11" t="s">
        <v>10</v>
      </c>
      <c r="E359" s="12">
        <v>20</v>
      </c>
      <c r="F359" s="12">
        <v>5</v>
      </c>
      <c r="G359" s="12">
        <v>14</v>
      </c>
      <c r="H359" s="13">
        <f t="shared" si="15"/>
        <v>3.1416000000000006E-2</v>
      </c>
      <c r="I359" s="14">
        <f t="shared" si="16"/>
        <v>0.10995600000000001</v>
      </c>
      <c r="J359" s="14">
        <f t="shared" si="17"/>
        <v>0.30787680000000006</v>
      </c>
    </row>
    <row r="360" spans="1:10" x14ac:dyDescent="0.3">
      <c r="A360" s="65">
        <v>356</v>
      </c>
      <c r="B360" s="11" t="s">
        <v>8</v>
      </c>
      <c r="C360" s="11" t="s">
        <v>9</v>
      </c>
      <c r="D360" s="11" t="s">
        <v>10</v>
      </c>
      <c r="E360" s="12">
        <v>15</v>
      </c>
      <c r="F360" s="12">
        <v>8</v>
      </c>
      <c r="G360" s="12">
        <v>17</v>
      </c>
      <c r="H360" s="13">
        <f t="shared" si="15"/>
        <v>1.76715E-2</v>
      </c>
      <c r="I360" s="14">
        <f t="shared" si="16"/>
        <v>9.896039999999999E-2</v>
      </c>
      <c r="J360" s="14">
        <f t="shared" si="17"/>
        <v>0.21029085</v>
      </c>
    </row>
    <row r="361" spans="1:10" x14ac:dyDescent="0.3">
      <c r="A361" s="65">
        <v>357</v>
      </c>
      <c r="B361" s="11" t="s">
        <v>8</v>
      </c>
      <c r="C361" s="11" t="s">
        <v>9</v>
      </c>
      <c r="D361" s="11" t="s">
        <v>10</v>
      </c>
      <c r="E361" s="12">
        <v>15</v>
      </c>
      <c r="F361" s="12">
        <v>6</v>
      </c>
      <c r="G361" s="12">
        <v>14</v>
      </c>
      <c r="H361" s="13">
        <f t="shared" si="15"/>
        <v>1.76715E-2</v>
      </c>
      <c r="I361" s="14">
        <f t="shared" si="16"/>
        <v>7.4220299999999989E-2</v>
      </c>
      <c r="J361" s="14">
        <f t="shared" si="17"/>
        <v>0.17318069999999997</v>
      </c>
    </row>
    <row r="362" spans="1:10" x14ac:dyDescent="0.3">
      <c r="A362" s="65">
        <v>358</v>
      </c>
      <c r="B362" s="11" t="s">
        <v>42</v>
      </c>
      <c r="C362" s="11" t="s">
        <v>43</v>
      </c>
      <c r="D362" s="11" t="s">
        <v>44</v>
      </c>
      <c r="E362" s="12">
        <v>80</v>
      </c>
      <c r="F362" s="12">
        <v>15</v>
      </c>
      <c r="G362" s="12">
        <v>20</v>
      </c>
      <c r="H362" s="13">
        <f t="shared" si="15"/>
        <v>0.5026560000000001</v>
      </c>
      <c r="I362" s="14">
        <f t="shared" si="16"/>
        <v>5.2778880000000008</v>
      </c>
      <c r="J362" s="14">
        <f t="shared" si="17"/>
        <v>7.0371840000000008</v>
      </c>
    </row>
    <row r="363" spans="1:10" x14ac:dyDescent="0.3">
      <c r="A363" s="65">
        <v>359</v>
      </c>
      <c r="B363" s="11" t="s">
        <v>8</v>
      </c>
      <c r="C363" s="11" t="s">
        <v>9</v>
      </c>
      <c r="D363" s="11" t="s">
        <v>10</v>
      </c>
      <c r="E363" s="12">
        <v>18</v>
      </c>
      <c r="F363" s="12">
        <v>6</v>
      </c>
      <c r="G363" s="12">
        <v>15</v>
      </c>
      <c r="H363" s="13">
        <f t="shared" si="15"/>
        <v>2.5446959999999998E-2</v>
      </c>
      <c r="I363" s="14">
        <f t="shared" si="16"/>
        <v>0.10687723199999999</v>
      </c>
      <c r="J363" s="14">
        <f t="shared" si="17"/>
        <v>0.26719307999999992</v>
      </c>
    </row>
    <row r="364" spans="1:10" x14ac:dyDescent="0.3">
      <c r="A364" s="65">
        <v>360</v>
      </c>
      <c r="B364" s="11" t="s">
        <v>8</v>
      </c>
      <c r="C364" s="11" t="s">
        <v>9</v>
      </c>
      <c r="D364" s="11" t="s">
        <v>10</v>
      </c>
      <c r="E364" s="12">
        <v>14</v>
      </c>
      <c r="F364" s="12">
        <v>8</v>
      </c>
      <c r="G364" s="12">
        <v>12</v>
      </c>
      <c r="H364" s="13">
        <f t="shared" si="15"/>
        <v>1.5393840000000002E-2</v>
      </c>
      <c r="I364" s="14">
        <f t="shared" si="16"/>
        <v>8.6205504000000002E-2</v>
      </c>
      <c r="J364" s="14">
        <f t="shared" si="17"/>
        <v>0.12930825600000001</v>
      </c>
    </row>
    <row r="365" spans="1:10" x14ac:dyDescent="0.3">
      <c r="A365" s="65">
        <v>361</v>
      </c>
      <c r="B365" s="11" t="s">
        <v>8</v>
      </c>
      <c r="C365" s="11" t="s">
        <v>9</v>
      </c>
      <c r="D365" s="11" t="s">
        <v>10</v>
      </c>
      <c r="E365" s="12">
        <v>22</v>
      </c>
      <c r="F365" s="12">
        <v>7</v>
      </c>
      <c r="G365" s="12">
        <v>15</v>
      </c>
      <c r="H365" s="13">
        <f t="shared" si="15"/>
        <v>3.8013359999999996E-2</v>
      </c>
      <c r="I365" s="14">
        <f t="shared" si="16"/>
        <v>0.18626546399999996</v>
      </c>
      <c r="J365" s="14">
        <f t="shared" si="17"/>
        <v>0.39914027999999996</v>
      </c>
    </row>
    <row r="366" spans="1:10" x14ac:dyDescent="0.3">
      <c r="A366" s="65">
        <v>362</v>
      </c>
      <c r="B366" s="11" t="s">
        <v>282</v>
      </c>
      <c r="C366" s="11" t="s">
        <v>19</v>
      </c>
      <c r="D366" s="11" t="s">
        <v>300</v>
      </c>
      <c r="E366" s="12">
        <v>16</v>
      </c>
      <c r="F366" s="12">
        <v>4</v>
      </c>
      <c r="G366" s="12">
        <v>10</v>
      </c>
      <c r="H366" s="13">
        <f t="shared" si="15"/>
        <v>2.0106240000000001E-2</v>
      </c>
      <c r="I366" s="14">
        <f t="shared" si="16"/>
        <v>5.6297472000000001E-2</v>
      </c>
      <c r="J366" s="14">
        <f t="shared" si="17"/>
        <v>0.14074367999999998</v>
      </c>
    </row>
    <row r="367" spans="1:10" x14ac:dyDescent="0.3">
      <c r="A367" s="65">
        <v>363</v>
      </c>
      <c r="B367" s="11" t="s">
        <v>282</v>
      </c>
      <c r="C367" s="11" t="s">
        <v>19</v>
      </c>
      <c r="D367" s="11" t="s">
        <v>300</v>
      </c>
      <c r="E367" s="12">
        <v>14</v>
      </c>
      <c r="F367" s="12">
        <v>2</v>
      </c>
      <c r="G367" s="12">
        <v>8</v>
      </c>
      <c r="H367" s="13">
        <f t="shared" si="15"/>
        <v>1.5393840000000002E-2</v>
      </c>
      <c r="I367" s="14">
        <f t="shared" si="16"/>
        <v>2.1551376000000001E-2</v>
      </c>
      <c r="J367" s="14">
        <f t="shared" si="17"/>
        <v>8.6205504000000002E-2</v>
      </c>
    </row>
    <row r="368" spans="1:10" x14ac:dyDescent="0.3">
      <c r="A368" s="65">
        <v>364</v>
      </c>
      <c r="B368" s="11" t="s">
        <v>131</v>
      </c>
      <c r="C368" s="11" t="s">
        <v>9</v>
      </c>
      <c r="D368" s="11" t="s">
        <v>132</v>
      </c>
      <c r="E368" s="12">
        <v>12</v>
      </c>
      <c r="F368" s="12">
        <v>1.5</v>
      </c>
      <c r="G368" s="12">
        <v>6</v>
      </c>
      <c r="H368" s="13">
        <f t="shared" si="15"/>
        <v>1.130976E-2</v>
      </c>
      <c r="I368" s="14">
        <f t="shared" si="16"/>
        <v>1.1875248E-2</v>
      </c>
      <c r="J368" s="14">
        <f t="shared" si="17"/>
        <v>4.7500991999999999E-2</v>
      </c>
    </row>
    <row r="369" spans="1:10" x14ac:dyDescent="0.3">
      <c r="A369" s="65">
        <v>365</v>
      </c>
      <c r="B369" s="11" t="s">
        <v>131</v>
      </c>
      <c r="C369" s="11" t="s">
        <v>9</v>
      </c>
      <c r="D369" s="11" t="s">
        <v>132</v>
      </c>
      <c r="E369" s="12">
        <v>15</v>
      </c>
      <c r="F369" s="12">
        <v>3</v>
      </c>
      <c r="G369" s="12">
        <v>5</v>
      </c>
      <c r="H369" s="13">
        <f t="shared" si="15"/>
        <v>1.76715E-2</v>
      </c>
      <c r="I369" s="14">
        <f t="shared" si="16"/>
        <v>3.7110149999999995E-2</v>
      </c>
      <c r="J369" s="14">
        <f t="shared" si="17"/>
        <v>6.1850250000000002E-2</v>
      </c>
    </row>
    <row r="370" spans="1:10" x14ac:dyDescent="0.3">
      <c r="A370" s="65">
        <v>366</v>
      </c>
      <c r="B370" s="11" t="s">
        <v>282</v>
      </c>
      <c r="C370" s="11" t="s">
        <v>19</v>
      </c>
      <c r="D370" s="11" t="s">
        <v>300</v>
      </c>
      <c r="E370" s="12">
        <v>14</v>
      </c>
      <c r="F370" s="12">
        <v>2.5</v>
      </c>
      <c r="G370" s="12">
        <v>7</v>
      </c>
      <c r="H370" s="13">
        <f t="shared" si="15"/>
        <v>1.5393840000000002E-2</v>
      </c>
      <c r="I370" s="14">
        <f t="shared" si="16"/>
        <v>2.6939220000000003E-2</v>
      </c>
      <c r="J370" s="14">
        <f t="shared" si="17"/>
        <v>7.5429816000000011E-2</v>
      </c>
    </row>
    <row r="371" spans="1:10" x14ac:dyDescent="0.3">
      <c r="A371" s="65">
        <v>367</v>
      </c>
      <c r="B371" s="11" t="s">
        <v>282</v>
      </c>
      <c r="C371" s="11" t="s">
        <v>19</v>
      </c>
      <c r="D371" s="11" t="s">
        <v>300</v>
      </c>
      <c r="E371" s="12">
        <v>12</v>
      </c>
      <c r="F371" s="12">
        <v>3</v>
      </c>
      <c r="G371" s="12">
        <v>7</v>
      </c>
      <c r="H371" s="13">
        <f t="shared" si="15"/>
        <v>1.130976E-2</v>
      </c>
      <c r="I371" s="14">
        <f t="shared" si="16"/>
        <v>2.3750495999999999E-2</v>
      </c>
      <c r="J371" s="14">
        <f t="shared" si="17"/>
        <v>5.5417823999999997E-2</v>
      </c>
    </row>
    <row r="372" spans="1:10" x14ac:dyDescent="0.3">
      <c r="A372" s="65">
        <v>368</v>
      </c>
      <c r="B372" s="11" t="s">
        <v>8</v>
      </c>
      <c r="C372" s="11" t="s">
        <v>9</v>
      </c>
      <c r="D372" s="11" t="s">
        <v>10</v>
      </c>
      <c r="E372" s="12">
        <v>35</v>
      </c>
      <c r="F372" s="12">
        <v>7</v>
      </c>
      <c r="G372" s="12">
        <v>15</v>
      </c>
      <c r="H372" s="13">
        <f t="shared" si="15"/>
        <v>9.6211499999999991E-2</v>
      </c>
      <c r="I372" s="14">
        <f t="shared" si="16"/>
        <v>0.47143634999999989</v>
      </c>
      <c r="J372" s="14">
        <f t="shared" si="17"/>
        <v>1.01022075</v>
      </c>
    </row>
    <row r="373" spans="1:10" x14ac:dyDescent="0.3">
      <c r="A373" s="65">
        <v>369</v>
      </c>
      <c r="B373" s="11" t="s">
        <v>282</v>
      </c>
      <c r="C373" s="11" t="s">
        <v>19</v>
      </c>
      <c r="D373" s="11" t="s">
        <v>300</v>
      </c>
      <c r="E373" s="12">
        <v>13</v>
      </c>
      <c r="F373" s="12">
        <v>5</v>
      </c>
      <c r="G373" s="12">
        <v>10</v>
      </c>
      <c r="H373" s="13">
        <f t="shared" si="15"/>
        <v>1.3273260000000002E-2</v>
      </c>
      <c r="I373" s="14">
        <f t="shared" si="16"/>
        <v>4.645641000000001E-2</v>
      </c>
      <c r="J373" s="14">
        <f t="shared" si="17"/>
        <v>9.2912820000000021E-2</v>
      </c>
    </row>
    <row r="374" spans="1:10" x14ac:dyDescent="0.3">
      <c r="A374" s="65">
        <v>370</v>
      </c>
      <c r="B374" s="11" t="s">
        <v>168</v>
      </c>
      <c r="C374" s="11" t="s">
        <v>169</v>
      </c>
      <c r="D374" s="11" t="s">
        <v>170</v>
      </c>
      <c r="E374" s="12">
        <v>35</v>
      </c>
      <c r="F374" s="12">
        <v>2</v>
      </c>
      <c r="G374" s="12">
        <v>8</v>
      </c>
      <c r="H374" s="13">
        <f t="shared" si="15"/>
        <v>9.6211499999999991E-2</v>
      </c>
      <c r="I374" s="14">
        <f t="shared" si="16"/>
        <v>0.13469609999999999</v>
      </c>
      <c r="J374" s="14">
        <f t="shared" si="17"/>
        <v>0.53878439999999994</v>
      </c>
    </row>
    <row r="375" spans="1:10" x14ac:dyDescent="0.3">
      <c r="A375" s="65">
        <v>371</v>
      </c>
      <c r="B375" s="11" t="s">
        <v>17</v>
      </c>
      <c r="C375" s="11" t="s">
        <v>299</v>
      </c>
      <c r="D375" s="15" t="s">
        <v>294</v>
      </c>
      <c r="E375" s="12">
        <v>16</v>
      </c>
      <c r="F375" s="12">
        <v>6</v>
      </c>
      <c r="G375" s="12">
        <v>10</v>
      </c>
      <c r="H375" s="13">
        <f t="shared" si="15"/>
        <v>2.0106240000000001E-2</v>
      </c>
      <c r="I375" s="14">
        <f t="shared" si="16"/>
        <v>8.4446208000000009E-2</v>
      </c>
      <c r="J375" s="14">
        <f t="shared" si="17"/>
        <v>0.14074367999999998</v>
      </c>
    </row>
    <row r="376" spans="1:10" x14ac:dyDescent="0.3">
      <c r="A376" s="65">
        <v>372</v>
      </c>
      <c r="B376" s="11" t="s">
        <v>8</v>
      </c>
      <c r="C376" s="11" t="s">
        <v>9</v>
      </c>
      <c r="D376" s="11" t="s">
        <v>10</v>
      </c>
      <c r="E376" s="12">
        <v>20</v>
      </c>
      <c r="F376" s="12">
        <v>7</v>
      </c>
      <c r="G376" s="12">
        <v>15</v>
      </c>
      <c r="H376" s="13">
        <f t="shared" si="15"/>
        <v>3.1416000000000006E-2</v>
      </c>
      <c r="I376" s="14">
        <f t="shared" si="16"/>
        <v>0.15393840000000003</v>
      </c>
      <c r="J376" s="14">
        <f t="shared" si="17"/>
        <v>0.32986800000000005</v>
      </c>
    </row>
    <row r="377" spans="1:10" x14ac:dyDescent="0.3">
      <c r="A377" s="65">
        <v>373</v>
      </c>
      <c r="B377" s="11" t="s">
        <v>282</v>
      </c>
      <c r="C377" s="11" t="s">
        <v>19</v>
      </c>
      <c r="D377" s="11" t="s">
        <v>300</v>
      </c>
      <c r="E377" s="12">
        <v>22</v>
      </c>
      <c r="F377" s="12">
        <v>6</v>
      </c>
      <c r="G377" s="12">
        <v>15</v>
      </c>
      <c r="H377" s="13">
        <f t="shared" si="15"/>
        <v>3.8013359999999996E-2</v>
      </c>
      <c r="I377" s="14">
        <f t="shared" si="16"/>
        <v>0.15965611199999996</v>
      </c>
      <c r="J377" s="14">
        <f t="shared" si="17"/>
        <v>0.39914027999999996</v>
      </c>
    </row>
    <row r="378" spans="1:10" x14ac:dyDescent="0.3">
      <c r="A378" s="65">
        <v>374</v>
      </c>
      <c r="B378" s="11" t="s">
        <v>131</v>
      </c>
      <c r="C378" s="11" t="s">
        <v>9</v>
      </c>
      <c r="D378" s="11" t="s">
        <v>132</v>
      </c>
      <c r="E378" s="12">
        <v>50</v>
      </c>
      <c r="F378" s="12">
        <v>7</v>
      </c>
      <c r="G378" s="12">
        <v>10</v>
      </c>
      <c r="H378" s="13">
        <f t="shared" si="15"/>
        <v>0.19635</v>
      </c>
      <c r="I378" s="14">
        <f t="shared" si="16"/>
        <v>0.96211499999999994</v>
      </c>
      <c r="J378" s="14">
        <f t="shared" si="17"/>
        <v>1.3744499999999999</v>
      </c>
    </row>
    <row r="379" spans="1:10" x14ac:dyDescent="0.3">
      <c r="A379" s="65">
        <v>375</v>
      </c>
      <c r="B379" s="11" t="s">
        <v>17</v>
      </c>
      <c r="C379" s="11" t="s">
        <v>299</v>
      </c>
      <c r="D379" s="15" t="s">
        <v>294</v>
      </c>
      <c r="E379" s="12">
        <v>18</v>
      </c>
      <c r="F379" s="12">
        <v>3</v>
      </c>
      <c r="G379" s="12">
        <v>8</v>
      </c>
      <c r="H379" s="13">
        <f t="shared" si="15"/>
        <v>2.5446959999999998E-2</v>
      </c>
      <c r="I379" s="14">
        <f t="shared" si="16"/>
        <v>5.3438615999999994E-2</v>
      </c>
      <c r="J379" s="14">
        <f t="shared" si="17"/>
        <v>0.14250297599999998</v>
      </c>
    </row>
    <row r="380" spans="1:10" x14ac:dyDescent="0.3">
      <c r="A380" s="65">
        <v>376</v>
      </c>
      <c r="B380" s="11" t="s">
        <v>8</v>
      </c>
      <c r="C380" s="11" t="s">
        <v>9</v>
      </c>
      <c r="D380" s="11" t="s">
        <v>10</v>
      </c>
      <c r="E380" s="12">
        <v>16</v>
      </c>
      <c r="F380" s="12">
        <v>5</v>
      </c>
      <c r="G380" s="12">
        <v>12</v>
      </c>
      <c r="H380" s="13">
        <f t="shared" si="15"/>
        <v>2.0106240000000001E-2</v>
      </c>
      <c r="I380" s="14">
        <f t="shared" si="16"/>
        <v>7.0371839999999991E-2</v>
      </c>
      <c r="J380" s="14">
        <f t="shared" si="17"/>
        <v>0.16889241600000002</v>
      </c>
    </row>
    <row r="381" spans="1:10" x14ac:dyDescent="0.3">
      <c r="A381" s="65">
        <v>377</v>
      </c>
      <c r="B381" s="11" t="s">
        <v>8</v>
      </c>
      <c r="C381" s="11" t="s">
        <v>9</v>
      </c>
      <c r="D381" s="11" t="s">
        <v>10</v>
      </c>
      <c r="E381" s="12">
        <v>18</v>
      </c>
      <c r="F381" s="12">
        <v>5</v>
      </c>
      <c r="G381" s="12">
        <v>12</v>
      </c>
      <c r="H381" s="13">
        <f t="shared" si="15"/>
        <v>2.5446959999999998E-2</v>
      </c>
      <c r="I381" s="14">
        <f t="shared" si="16"/>
        <v>8.9064359999999981E-2</v>
      </c>
      <c r="J381" s="14">
        <f t="shared" si="17"/>
        <v>0.21375446399999998</v>
      </c>
    </row>
    <row r="382" spans="1:10" x14ac:dyDescent="0.3">
      <c r="A382" s="65">
        <v>378</v>
      </c>
      <c r="B382" s="11" t="s">
        <v>282</v>
      </c>
      <c r="C382" s="11" t="s">
        <v>19</v>
      </c>
      <c r="D382" s="11" t="s">
        <v>300</v>
      </c>
      <c r="E382" s="12">
        <v>16</v>
      </c>
      <c r="F382" s="12">
        <v>6</v>
      </c>
      <c r="G382" s="12">
        <v>12</v>
      </c>
      <c r="H382" s="13">
        <f t="shared" si="15"/>
        <v>2.0106240000000001E-2</v>
      </c>
      <c r="I382" s="14">
        <f t="shared" si="16"/>
        <v>8.4446208000000009E-2</v>
      </c>
      <c r="J382" s="14">
        <f t="shared" si="17"/>
        <v>0.16889241600000002</v>
      </c>
    </row>
    <row r="383" spans="1:10" x14ac:dyDescent="0.3">
      <c r="A383" s="65">
        <v>379</v>
      </c>
      <c r="B383" s="11" t="s">
        <v>175</v>
      </c>
      <c r="C383" s="11" t="s">
        <v>9</v>
      </c>
      <c r="D383" s="15" t="s">
        <v>301</v>
      </c>
      <c r="E383" s="12">
        <v>40</v>
      </c>
      <c r="F383" s="12">
        <v>8</v>
      </c>
      <c r="G383" s="12">
        <v>15</v>
      </c>
      <c r="H383" s="13">
        <f t="shared" si="15"/>
        <v>0.12566400000000003</v>
      </c>
      <c r="I383" s="14">
        <f t="shared" si="16"/>
        <v>0.70371840000000008</v>
      </c>
      <c r="J383" s="14">
        <f t="shared" si="17"/>
        <v>1.3194720000000002</v>
      </c>
    </row>
    <row r="384" spans="1:10" x14ac:dyDescent="0.3">
      <c r="A384" s="65">
        <v>380</v>
      </c>
      <c r="B384" s="11" t="s">
        <v>282</v>
      </c>
      <c r="C384" s="11" t="s">
        <v>19</v>
      </c>
      <c r="D384" s="11" t="s">
        <v>300</v>
      </c>
      <c r="E384" s="12">
        <v>16</v>
      </c>
      <c r="F384" s="12">
        <v>5</v>
      </c>
      <c r="G384" s="12">
        <v>12</v>
      </c>
      <c r="H384" s="13">
        <f t="shared" si="15"/>
        <v>2.0106240000000001E-2</v>
      </c>
      <c r="I384" s="14">
        <f t="shared" si="16"/>
        <v>7.0371839999999991E-2</v>
      </c>
      <c r="J384" s="14">
        <f t="shared" si="17"/>
        <v>0.16889241600000002</v>
      </c>
    </row>
    <row r="385" spans="1:10" x14ac:dyDescent="0.3">
      <c r="A385" s="65">
        <v>381</v>
      </c>
      <c r="B385" s="11" t="s">
        <v>8</v>
      </c>
      <c r="C385" s="11" t="s">
        <v>9</v>
      </c>
      <c r="D385" s="11" t="s">
        <v>10</v>
      </c>
      <c r="E385" s="12">
        <v>18</v>
      </c>
      <c r="F385" s="12">
        <v>7</v>
      </c>
      <c r="G385" s="12">
        <v>15</v>
      </c>
      <c r="H385" s="13">
        <f t="shared" si="15"/>
        <v>2.5446959999999998E-2</v>
      </c>
      <c r="I385" s="14">
        <f t="shared" si="16"/>
        <v>0.12469010399999998</v>
      </c>
      <c r="J385" s="14">
        <f t="shared" si="17"/>
        <v>0.26719307999999992</v>
      </c>
    </row>
    <row r="386" spans="1:10" x14ac:dyDescent="0.3">
      <c r="A386" s="65">
        <v>382</v>
      </c>
      <c r="B386" s="11" t="s">
        <v>131</v>
      </c>
      <c r="C386" s="11" t="s">
        <v>9</v>
      </c>
      <c r="D386" s="11" t="s">
        <v>132</v>
      </c>
      <c r="E386" s="12">
        <v>50</v>
      </c>
      <c r="F386" s="12">
        <v>15</v>
      </c>
      <c r="G386" s="12">
        <v>20</v>
      </c>
      <c r="H386" s="13">
        <f t="shared" si="15"/>
        <v>0.19635</v>
      </c>
      <c r="I386" s="14">
        <f t="shared" si="16"/>
        <v>2.0616750000000001</v>
      </c>
      <c r="J386" s="14">
        <f t="shared" si="17"/>
        <v>2.7488999999999999</v>
      </c>
    </row>
    <row r="387" spans="1:10" x14ac:dyDescent="0.3">
      <c r="A387" s="65">
        <v>383</v>
      </c>
      <c r="B387" s="11" t="s">
        <v>282</v>
      </c>
      <c r="C387" s="11" t="s">
        <v>19</v>
      </c>
      <c r="D387" s="11" t="s">
        <v>300</v>
      </c>
      <c r="E387" s="12">
        <v>20</v>
      </c>
      <c r="F387" s="12">
        <v>7</v>
      </c>
      <c r="G387" s="12">
        <v>15</v>
      </c>
      <c r="H387" s="13">
        <f t="shared" si="15"/>
        <v>3.1416000000000006E-2</v>
      </c>
      <c r="I387" s="14">
        <f t="shared" si="16"/>
        <v>0.15393840000000003</v>
      </c>
      <c r="J387" s="14">
        <f t="shared" si="17"/>
        <v>0.32986800000000005</v>
      </c>
    </row>
    <row r="388" spans="1:10" x14ac:dyDescent="0.3">
      <c r="A388" s="65">
        <v>384</v>
      </c>
      <c r="B388" s="11" t="s">
        <v>8</v>
      </c>
      <c r="C388" s="11" t="s">
        <v>9</v>
      </c>
      <c r="D388" s="11" t="s">
        <v>10</v>
      </c>
      <c r="E388" s="12">
        <v>15</v>
      </c>
      <c r="F388" s="12">
        <v>8</v>
      </c>
      <c r="G388" s="12">
        <v>12</v>
      </c>
      <c r="H388" s="13">
        <f t="shared" si="15"/>
        <v>1.76715E-2</v>
      </c>
      <c r="I388" s="14">
        <f t="shared" si="16"/>
        <v>9.896039999999999E-2</v>
      </c>
      <c r="J388" s="14">
        <f t="shared" si="17"/>
        <v>0.14844059999999998</v>
      </c>
    </row>
    <row r="389" spans="1:10" x14ac:dyDescent="0.3">
      <c r="A389" s="65">
        <v>385</v>
      </c>
      <c r="B389" s="11" t="s">
        <v>8</v>
      </c>
      <c r="C389" s="11" t="s">
        <v>9</v>
      </c>
      <c r="D389" s="11" t="s">
        <v>10</v>
      </c>
      <c r="E389" s="12">
        <v>17</v>
      </c>
      <c r="F389" s="12">
        <v>8</v>
      </c>
      <c r="G389" s="12">
        <v>15</v>
      </c>
      <c r="H389" s="13">
        <f t="shared" si="15"/>
        <v>2.2698060000000003E-2</v>
      </c>
      <c r="I389" s="14">
        <f t="shared" si="16"/>
        <v>0.12710913600000001</v>
      </c>
      <c r="J389" s="14">
        <f t="shared" si="17"/>
        <v>0.23832962999999999</v>
      </c>
    </row>
    <row r="390" spans="1:10" x14ac:dyDescent="0.3">
      <c r="A390" s="65">
        <v>386</v>
      </c>
      <c r="B390" s="11" t="s">
        <v>282</v>
      </c>
      <c r="C390" s="11" t="s">
        <v>19</v>
      </c>
      <c r="D390" s="11" t="s">
        <v>300</v>
      </c>
      <c r="E390" s="12">
        <v>10</v>
      </c>
      <c r="F390" s="12">
        <v>8</v>
      </c>
      <c r="G390" s="12">
        <v>11</v>
      </c>
      <c r="H390" s="13">
        <f t="shared" ref="H390:H453" si="18">((E390/100)^2)*0.7854</f>
        <v>7.8540000000000016E-3</v>
      </c>
      <c r="I390" s="14">
        <f t="shared" ref="I390:I453" si="19">H390*F390*0.7</f>
        <v>4.3982400000000005E-2</v>
      </c>
      <c r="J390" s="14">
        <f t="shared" ref="J390:J453" si="20">H390*G390*0.7</f>
        <v>6.0475800000000003E-2</v>
      </c>
    </row>
    <row r="391" spans="1:10" x14ac:dyDescent="0.3">
      <c r="A391" s="65">
        <v>387</v>
      </c>
      <c r="B391" s="11" t="s">
        <v>8</v>
      </c>
      <c r="C391" s="11" t="s">
        <v>9</v>
      </c>
      <c r="D391" s="11" t="s">
        <v>10</v>
      </c>
      <c r="E391" s="12">
        <v>18</v>
      </c>
      <c r="F391" s="12">
        <v>7</v>
      </c>
      <c r="G391" s="12">
        <v>15</v>
      </c>
      <c r="H391" s="13">
        <f t="shared" si="18"/>
        <v>2.5446959999999998E-2</v>
      </c>
      <c r="I391" s="14">
        <f t="shared" si="19"/>
        <v>0.12469010399999998</v>
      </c>
      <c r="J391" s="14">
        <f t="shared" si="20"/>
        <v>0.26719307999999992</v>
      </c>
    </row>
    <row r="392" spans="1:10" x14ac:dyDescent="0.3">
      <c r="A392" s="65">
        <v>388</v>
      </c>
      <c r="B392" s="11" t="s">
        <v>181</v>
      </c>
      <c r="C392" s="11" t="s">
        <v>302</v>
      </c>
      <c r="D392" s="11" t="s">
        <v>182</v>
      </c>
      <c r="E392" s="12">
        <v>60</v>
      </c>
      <c r="F392" s="12">
        <v>10</v>
      </c>
      <c r="G392" s="12">
        <v>18</v>
      </c>
      <c r="H392" s="13">
        <f t="shared" si="18"/>
        <v>0.282744</v>
      </c>
      <c r="I392" s="14">
        <f t="shared" si="19"/>
        <v>1.9792080000000001</v>
      </c>
      <c r="J392" s="14">
        <f t="shared" si="20"/>
        <v>3.5625743999999999</v>
      </c>
    </row>
    <row r="393" spans="1:10" x14ac:dyDescent="0.3">
      <c r="A393" s="65">
        <v>389</v>
      </c>
      <c r="B393" s="11" t="s">
        <v>274</v>
      </c>
      <c r="C393" s="11" t="s">
        <v>9</v>
      </c>
      <c r="D393" s="11" t="s">
        <v>22</v>
      </c>
      <c r="E393" s="12">
        <v>30</v>
      </c>
      <c r="F393" s="12">
        <v>4</v>
      </c>
      <c r="G393" s="12">
        <v>5</v>
      </c>
      <c r="H393" s="13">
        <f t="shared" si="18"/>
        <v>7.0685999999999999E-2</v>
      </c>
      <c r="I393" s="14">
        <f t="shared" si="19"/>
        <v>0.19792079999999998</v>
      </c>
      <c r="J393" s="14">
        <f t="shared" si="20"/>
        <v>0.24740100000000001</v>
      </c>
    </row>
    <row r="394" spans="1:10" x14ac:dyDescent="0.3">
      <c r="A394" s="65">
        <v>390</v>
      </c>
      <c r="B394" s="11" t="s">
        <v>282</v>
      </c>
      <c r="C394" s="11" t="s">
        <v>19</v>
      </c>
      <c r="D394" s="11" t="s">
        <v>300</v>
      </c>
      <c r="E394" s="12">
        <v>16</v>
      </c>
      <c r="F394" s="12">
        <v>3</v>
      </c>
      <c r="G394" s="12">
        <v>7</v>
      </c>
      <c r="H394" s="13">
        <f t="shared" si="18"/>
        <v>2.0106240000000001E-2</v>
      </c>
      <c r="I394" s="14">
        <f t="shared" si="19"/>
        <v>4.2223104000000004E-2</v>
      </c>
      <c r="J394" s="14">
        <f t="shared" si="20"/>
        <v>9.8520575999999999E-2</v>
      </c>
    </row>
    <row r="395" spans="1:10" x14ac:dyDescent="0.3">
      <c r="A395" s="65">
        <v>391</v>
      </c>
      <c r="B395" s="11" t="s">
        <v>282</v>
      </c>
      <c r="C395" s="11" t="s">
        <v>19</v>
      </c>
      <c r="D395" s="11" t="s">
        <v>300</v>
      </c>
      <c r="E395" s="12">
        <v>30</v>
      </c>
      <c r="F395" s="12">
        <v>4</v>
      </c>
      <c r="G395" s="12">
        <v>8</v>
      </c>
      <c r="H395" s="13">
        <f t="shared" si="18"/>
        <v>7.0685999999999999E-2</v>
      </c>
      <c r="I395" s="14">
        <f t="shared" si="19"/>
        <v>0.19792079999999998</v>
      </c>
      <c r="J395" s="14">
        <f t="shared" si="20"/>
        <v>0.39584159999999996</v>
      </c>
    </row>
    <row r="396" spans="1:10" x14ac:dyDescent="0.3">
      <c r="A396" s="65">
        <v>392</v>
      </c>
      <c r="B396" s="11" t="s">
        <v>274</v>
      </c>
      <c r="C396" s="11" t="s">
        <v>9</v>
      </c>
      <c r="D396" s="11" t="s">
        <v>22</v>
      </c>
      <c r="E396" s="12">
        <v>20</v>
      </c>
      <c r="F396" s="12">
        <v>2</v>
      </c>
      <c r="G396" s="12">
        <v>5</v>
      </c>
      <c r="H396" s="13">
        <f t="shared" si="18"/>
        <v>3.1416000000000006E-2</v>
      </c>
      <c r="I396" s="14">
        <f t="shared" si="19"/>
        <v>4.3982400000000005E-2</v>
      </c>
      <c r="J396" s="14">
        <f t="shared" si="20"/>
        <v>0.10995600000000001</v>
      </c>
    </row>
    <row r="397" spans="1:10" x14ac:dyDescent="0.3">
      <c r="A397" s="65">
        <v>393</v>
      </c>
      <c r="B397" s="11" t="s">
        <v>274</v>
      </c>
      <c r="C397" s="11" t="s">
        <v>9</v>
      </c>
      <c r="D397" s="11" t="s">
        <v>22</v>
      </c>
      <c r="E397" s="12">
        <v>40</v>
      </c>
      <c r="F397" s="12">
        <v>2</v>
      </c>
      <c r="G397" s="12">
        <v>6</v>
      </c>
      <c r="H397" s="13">
        <f t="shared" si="18"/>
        <v>0.12566400000000003</v>
      </c>
      <c r="I397" s="14">
        <f t="shared" si="19"/>
        <v>0.17592960000000002</v>
      </c>
      <c r="J397" s="14">
        <f t="shared" si="20"/>
        <v>0.52778880000000006</v>
      </c>
    </row>
    <row r="398" spans="1:10" x14ac:dyDescent="0.3">
      <c r="A398" s="65">
        <v>394</v>
      </c>
      <c r="B398" s="11" t="s">
        <v>282</v>
      </c>
      <c r="C398" s="11" t="s">
        <v>19</v>
      </c>
      <c r="D398" s="11" t="s">
        <v>300</v>
      </c>
      <c r="E398" s="12">
        <v>14</v>
      </c>
      <c r="F398" s="12">
        <v>3</v>
      </c>
      <c r="G398" s="12">
        <v>6</v>
      </c>
      <c r="H398" s="13">
        <f t="shared" si="18"/>
        <v>1.5393840000000002E-2</v>
      </c>
      <c r="I398" s="14">
        <f t="shared" si="19"/>
        <v>3.2327064000000003E-2</v>
      </c>
      <c r="J398" s="14">
        <f t="shared" si="20"/>
        <v>6.4654128000000005E-2</v>
      </c>
    </row>
    <row r="399" spans="1:10" x14ac:dyDescent="0.3">
      <c r="A399" s="65">
        <v>395</v>
      </c>
      <c r="B399" s="11" t="s">
        <v>282</v>
      </c>
      <c r="C399" s="11" t="s">
        <v>19</v>
      </c>
      <c r="D399" s="11" t="s">
        <v>300</v>
      </c>
      <c r="E399" s="12">
        <v>11</v>
      </c>
      <c r="F399" s="12">
        <v>2.5</v>
      </c>
      <c r="G399" s="12">
        <v>5</v>
      </c>
      <c r="H399" s="13">
        <f t="shared" si="18"/>
        <v>9.503339999999999E-3</v>
      </c>
      <c r="I399" s="14">
        <f t="shared" si="19"/>
        <v>1.6630844999999998E-2</v>
      </c>
      <c r="J399" s="14">
        <f t="shared" si="20"/>
        <v>3.3261689999999997E-2</v>
      </c>
    </row>
    <row r="400" spans="1:10" x14ac:dyDescent="0.3">
      <c r="A400" s="65">
        <v>396</v>
      </c>
      <c r="B400" s="11" t="s">
        <v>274</v>
      </c>
      <c r="C400" s="11" t="s">
        <v>9</v>
      </c>
      <c r="D400" s="11" t="s">
        <v>22</v>
      </c>
      <c r="E400" s="12">
        <v>30</v>
      </c>
      <c r="F400" s="12">
        <v>2</v>
      </c>
      <c r="G400" s="12">
        <v>5</v>
      </c>
      <c r="H400" s="13">
        <f t="shared" si="18"/>
        <v>7.0685999999999999E-2</v>
      </c>
      <c r="I400" s="14">
        <f t="shared" si="19"/>
        <v>9.896039999999999E-2</v>
      </c>
      <c r="J400" s="14">
        <f t="shared" si="20"/>
        <v>0.24740100000000001</v>
      </c>
    </row>
    <row r="401" spans="1:10" x14ac:dyDescent="0.3">
      <c r="A401" s="65">
        <v>397</v>
      </c>
      <c r="B401" s="11" t="s">
        <v>8</v>
      </c>
      <c r="C401" s="11" t="s">
        <v>9</v>
      </c>
      <c r="D401" s="11" t="s">
        <v>10</v>
      </c>
      <c r="E401" s="12">
        <v>18</v>
      </c>
      <c r="F401" s="12">
        <v>2.5</v>
      </c>
      <c r="G401" s="12">
        <v>7</v>
      </c>
      <c r="H401" s="13">
        <f t="shared" si="18"/>
        <v>2.5446959999999998E-2</v>
      </c>
      <c r="I401" s="14">
        <f t="shared" si="19"/>
        <v>4.4532179999999991E-2</v>
      </c>
      <c r="J401" s="14">
        <f t="shared" si="20"/>
        <v>0.12469010399999998</v>
      </c>
    </row>
    <row r="402" spans="1:10" x14ac:dyDescent="0.3">
      <c r="A402" s="65">
        <v>398</v>
      </c>
      <c r="B402" s="11" t="s">
        <v>8</v>
      </c>
      <c r="C402" s="11" t="s">
        <v>9</v>
      </c>
      <c r="D402" s="11" t="s">
        <v>10</v>
      </c>
      <c r="E402" s="12">
        <v>17</v>
      </c>
      <c r="F402" s="12">
        <v>2.5</v>
      </c>
      <c r="G402" s="12">
        <v>5</v>
      </c>
      <c r="H402" s="13">
        <f t="shared" si="18"/>
        <v>2.2698060000000003E-2</v>
      </c>
      <c r="I402" s="14">
        <f t="shared" si="19"/>
        <v>3.9721605E-2</v>
      </c>
      <c r="J402" s="14">
        <f t="shared" si="20"/>
        <v>7.944321E-2</v>
      </c>
    </row>
    <row r="403" spans="1:10" x14ac:dyDescent="0.3">
      <c r="A403" s="65">
        <v>399</v>
      </c>
      <c r="B403" s="11" t="s">
        <v>282</v>
      </c>
      <c r="C403" s="11" t="s">
        <v>19</v>
      </c>
      <c r="D403" s="11" t="s">
        <v>300</v>
      </c>
      <c r="E403" s="12">
        <v>12</v>
      </c>
      <c r="F403" s="12">
        <v>1</v>
      </c>
      <c r="G403" s="12">
        <v>5</v>
      </c>
      <c r="H403" s="13">
        <f t="shared" si="18"/>
        <v>1.130976E-2</v>
      </c>
      <c r="I403" s="14">
        <f t="shared" si="19"/>
        <v>7.9168320000000004E-3</v>
      </c>
      <c r="J403" s="14">
        <f t="shared" si="20"/>
        <v>3.958416E-2</v>
      </c>
    </row>
    <row r="404" spans="1:10" x14ac:dyDescent="0.3">
      <c r="A404" s="65">
        <v>400</v>
      </c>
      <c r="B404" s="11" t="s">
        <v>8</v>
      </c>
      <c r="C404" s="11" t="s">
        <v>9</v>
      </c>
      <c r="D404" s="11" t="s">
        <v>10</v>
      </c>
      <c r="E404" s="12">
        <v>14</v>
      </c>
      <c r="F404" s="12">
        <v>1.6</v>
      </c>
      <c r="G404" s="12">
        <v>6</v>
      </c>
      <c r="H404" s="13">
        <f t="shared" si="18"/>
        <v>1.5393840000000002E-2</v>
      </c>
      <c r="I404" s="14">
        <f t="shared" si="19"/>
        <v>1.7241100800000003E-2</v>
      </c>
      <c r="J404" s="14">
        <f t="shared" si="20"/>
        <v>6.4654128000000005E-2</v>
      </c>
    </row>
    <row r="405" spans="1:10" x14ac:dyDescent="0.3">
      <c r="A405" s="65">
        <v>401</v>
      </c>
      <c r="B405" s="11" t="s">
        <v>8</v>
      </c>
      <c r="C405" s="11" t="s">
        <v>9</v>
      </c>
      <c r="D405" s="11" t="s">
        <v>10</v>
      </c>
      <c r="E405" s="12">
        <v>20</v>
      </c>
      <c r="F405" s="12">
        <v>1</v>
      </c>
      <c r="G405" s="12">
        <v>7</v>
      </c>
      <c r="H405" s="13">
        <f t="shared" si="18"/>
        <v>3.1416000000000006E-2</v>
      </c>
      <c r="I405" s="14">
        <f t="shared" si="19"/>
        <v>2.1991200000000002E-2</v>
      </c>
      <c r="J405" s="14">
        <f t="shared" si="20"/>
        <v>0.15393840000000003</v>
      </c>
    </row>
    <row r="406" spans="1:10" x14ac:dyDescent="0.3">
      <c r="A406" s="65">
        <v>402</v>
      </c>
      <c r="B406" s="11" t="s">
        <v>274</v>
      </c>
      <c r="C406" s="11" t="s">
        <v>9</v>
      </c>
      <c r="D406" s="11" t="s">
        <v>22</v>
      </c>
      <c r="E406" s="12">
        <v>20</v>
      </c>
      <c r="F406" s="12">
        <v>3</v>
      </c>
      <c r="G406" s="12">
        <v>6</v>
      </c>
      <c r="H406" s="13">
        <f t="shared" si="18"/>
        <v>3.1416000000000006E-2</v>
      </c>
      <c r="I406" s="14">
        <f t="shared" si="19"/>
        <v>6.5973600000000007E-2</v>
      </c>
      <c r="J406" s="14">
        <f t="shared" si="20"/>
        <v>0.13194720000000001</v>
      </c>
    </row>
    <row r="407" spans="1:10" x14ac:dyDescent="0.3">
      <c r="A407" s="65">
        <v>403</v>
      </c>
      <c r="B407" s="11" t="s">
        <v>274</v>
      </c>
      <c r="C407" s="11" t="s">
        <v>9</v>
      </c>
      <c r="D407" s="11" t="s">
        <v>22</v>
      </c>
      <c r="E407" s="12">
        <v>20</v>
      </c>
      <c r="F407" s="12">
        <v>4</v>
      </c>
      <c r="G407" s="12">
        <v>8</v>
      </c>
      <c r="H407" s="13">
        <f t="shared" si="18"/>
        <v>3.1416000000000006E-2</v>
      </c>
      <c r="I407" s="14">
        <f t="shared" si="19"/>
        <v>8.796480000000001E-2</v>
      </c>
      <c r="J407" s="14">
        <f t="shared" si="20"/>
        <v>0.17592960000000002</v>
      </c>
    </row>
    <row r="408" spans="1:10" x14ac:dyDescent="0.3">
      <c r="A408" s="65">
        <v>404</v>
      </c>
      <c r="B408" s="11" t="s">
        <v>282</v>
      </c>
      <c r="C408" s="11" t="s">
        <v>19</v>
      </c>
      <c r="D408" s="11" t="s">
        <v>300</v>
      </c>
      <c r="E408" s="12">
        <v>16</v>
      </c>
      <c r="F408" s="12">
        <v>3</v>
      </c>
      <c r="G408" s="12">
        <v>10</v>
      </c>
      <c r="H408" s="13">
        <f t="shared" si="18"/>
        <v>2.0106240000000001E-2</v>
      </c>
      <c r="I408" s="14">
        <f t="shared" si="19"/>
        <v>4.2223104000000004E-2</v>
      </c>
      <c r="J408" s="14">
        <f t="shared" si="20"/>
        <v>0.14074367999999998</v>
      </c>
    </row>
    <row r="409" spans="1:10" x14ac:dyDescent="0.3">
      <c r="A409" s="65">
        <v>405</v>
      </c>
      <c r="B409" s="11" t="s">
        <v>274</v>
      </c>
      <c r="C409" s="11" t="s">
        <v>9</v>
      </c>
      <c r="D409" s="11" t="s">
        <v>22</v>
      </c>
      <c r="E409" s="12">
        <v>15</v>
      </c>
      <c r="F409" s="12">
        <v>1.2</v>
      </c>
      <c r="G409" s="12">
        <v>5</v>
      </c>
      <c r="H409" s="13">
        <f t="shared" si="18"/>
        <v>1.76715E-2</v>
      </c>
      <c r="I409" s="14">
        <f t="shared" si="19"/>
        <v>1.4844059999999999E-2</v>
      </c>
      <c r="J409" s="14">
        <f t="shared" si="20"/>
        <v>6.1850250000000002E-2</v>
      </c>
    </row>
    <row r="410" spans="1:10" x14ac:dyDescent="0.3">
      <c r="A410" s="65">
        <v>406</v>
      </c>
      <c r="B410" s="11" t="s">
        <v>274</v>
      </c>
      <c r="C410" s="11" t="s">
        <v>9</v>
      </c>
      <c r="D410" s="11" t="s">
        <v>22</v>
      </c>
      <c r="E410" s="12">
        <v>65</v>
      </c>
      <c r="F410" s="12">
        <v>5</v>
      </c>
      <c r="G410" s="12">
        <v>11</v>
      </c>
      <c r="H410" s="13">
        <f t="shared" si="18"/>
        <v>0.3318315</v>
      </c>
      <c r="I410" s="14">
        <f t="shared" si="19"/>
        <v>1.1614102499999999</v>
      </c>
      <c r="J410" s="14">
        <f t="shared" si="20"/>
        <v>2.55510255</v>
      </c>
    </row>
    <row r="411" spans="1:10" x14ac:dyDescent="0.3">
      <c r="A411" s="65">
        <v>407</v>
      </c>
      <c r="B411" s="11" t="s">
        <v>282</v>
      </c>
      <c r="C411" s="11" t="s">
        <v>19</v>
      </c>
      <c r="D411" s="11" t="s">
        <v>300</v>
      </c>
      <c r="E411" s="12">
        <v>20</v>
      </c>
      <c r="F411" s="12">
        <v>4</v>
      </c>
      <c r="G411" s="12">
        <v>10</v>
      </c>
      <c r="H411" s="13">
        <f t="shared" si="18"/>
        <v>3.1416000000000006E-2</v>
      </c>
      <c r="I411" s="14">
        <f t="shared" si="19"/>
        <v>8.796480000000001E-2</v>
      </c>
      <c r="J411" s="14">
        <f t="shared" si="20"/>
        <v>0.21991200000000002</v>
      </c>
    </row>
    <row r="412" spans="1:10" x14ac:dyDescent="0.3">
      <c r="A412" s="65">
        <v>408</v>
      </c>
      <c r="B412" s="11" t="s">
        <v>8</v>
      </c>
      <c r="C412" s="11" t="s">
        <v>9</v>
      </c>
      <c r="D412" s="11" t="s">
        <v>10</v>
      </c>
      <c r="E412" s="12">
        <v>40</v>
      </c>
      <c r="F412" s="12">
        <v>5</v>
      </c>
      <c r="G412" s="12">
        <v>12</v>
      </c>
      <c r="H412" s="13">
        <f t="shared" si="18"/>
        <v>0.12566400000000003</v>
      </c>
      <c r="I412" s="14">
        <f t="shared" si="19"/>
        <v>0.43982400000000005</v>
      </c>
      <c r="J412" s="14">
        <f t="shared" si="20"/>
        <v>1.0555776000000001</v>
      </c>
    </row>
    <row r="413" spans="1:10" x14ac:dyDescent="0.3">
      <c r="A413" s="65">
        <v>409</v>
      </c>
      <c r="B413" s="11" t="s">
        <v>297</v>
      </c>
      <c r="C413" s="11" t="s">
        <v>13</v>
      </c>
      <c r="D413" s="11" t="s">
        <v>298</v>
      </c>
      <c r="E413" s="12">
        <v>16</v>
      </c>
      <c r="F413" s="12">
        <v>4</v>
      </c>
      <c r="G413" s="12">
        <v>13</v>
      </c>
      <c r="H413" s="13">
        <f t="shared" si="18"/>
        <v>2.0106240000000001E-2</v>
      </c>
      <c r="I413" s="14">
        <f t="shared" si="19"/>
        <v>5.6297472000000001E-2</v>
      </c>
      <c r="J413" s="14">
        <f t="shared" si="20"/>
        <v>0.18296678399999999</v>
      </c>
    </row>
    <row r="414" spans="1:10" x14ac:dyDescent="0.3">
      <c r="A414" s="65">
        <v>410</v>
      </c>
      <c r="B414" s="11" t="s">
        <v>282</v>
      </c>
      <c r="C414" s="11" t="s">
        <v>19</v>
      </c>
      <c r="D414" s="11" t="s">
        <v>300</v>
      </c>
      <c r="E414" s="12">
        <v>25</v>
      </c>
      <c r="F414" s="12">
        <v>2</v>
      </c>
      <c r="G414" s="12">
        <v>6</v>
      </c>
      <c r="H414" s="13">
        <f t="shared" si="18"/>
        <v>4.9087499999999999E-2</v>
      </c>
      <c r="I414" s="14">
        <f t="shared" si="19"/>
        <v>6.8722499999999992E-2</v>
      </c>
      <c r="J414" s="14">
        <f t="shared" si="20"/>
        <v>0.20616749999999998</v>
      </c>
    </row>
    <row r="415" spans="1:10" x14ac:dyDescent="0.3">
      <c r="A415" s="65">
        <v>411</v>
      </c>
      <c r="B415" s="11" t="s">
        <v>282</v>
      </c>
      <c r="C415" s="11" t="s">
        <v>19</v>
      </c>
      <c r="D415" s="11" t="s">
        <v>300</v>
      </c>
      <c r="E415" s="12">
        <v>45</v>
      </c>
      <c r="F415" s="12">
        <v>7</v>
      </c>
      <c r="G415" s="12">
        <v>15</v>
      </c>
      <c r="H415" s="13">
        <f t="shared" si="18"/>
        <v>0.1590435</v>
      </c>
      <c r="I415" s="14">
        <f t="shared" si="19"/>
        <v>0.7793131499999999</v>
      </c>
      <c r="J415" s="14">
        <f t="shared" si="20"/>
        <v>1.6699567499999999</v>
      </c>
    </row>
    <row r="416" spans="1:10" x14ac:dyDescent="0.3">
      <c r="A416" s="65">
        <v>412</v>
      </c>
      <c r="B416" s="11" t="s">
        <v>8</v>
      </c>
      <c r="C416" s="11" t="s">
        <v>9</v>
      </c>
      <c r="D416" s="11" t="s">
        <v>10</v>
      </c>
      <c r="E416" s="12">
        <v>45</v>
      </c>
      <c r="F416" s="12">
        <v>8</v>
      </c>
      <c r="G416" s="12">
        <v>15</v>
      </c>
      <c r="H416" s="13">
        <f t="shared" si="18"/>
        <v>0.1590435</v>
      </c>
      <c r="I416" s="14">
        <f t="shared" si="19"/>
        <v>0.89064359999999998</v>
      </c>
      <c r="J416" s="14">
        <f t="shared" si="20"/>
        <v>1.6699567499999999</v>
      </c>
    </row>
    <row r="417" spans="1:10" x14ac:dyDescent="0.3">
      <c r="A417" s="65">
        <v>413</v>
      </c>
      <c r="B417" s="11" t="s">
        <v>282</v>
      </c>
      <c r="C417" s="11" t="s">
        <v>19</v>
      </c>
      <c r="D417" s="11" t="s">
        <v>300</v>
      </c>
      <c r="E417" s="12">
        <v>30</v>
      </c>
      <c r="F417" s="12">
        <v>7</v>
      </c>
      <c r="G417" s="12">
        <v>16</v>
      </c>
      <c r="H417" s="13">
        <f t="shared" si="18"/>
        <v>7.0685999999999999E-2</v>
      </c>
      <c r="I417" s="14">
        <f t="shared" si="19"/>
        <v>0.34636139999999993</v>
      </c>
      <c r="J417" s="14">
        <f t="shared" si="20"/>
        <v>0.79168319999999992</v>
      </c>
    </row>
    <row r="418" spans="1:10" x14ac:dyDescent="0.3">
      <c r="A418" s="65">
        <v>414</v>
      </c>
      <c r="B418" s="11" t="s">
        <v>282</v>
      </c>
      <c r="C418" s="11" t="s">
        <v>19</v>
      </c>
      <c r="D418" s="11" t="s">
        <v>300</v>
      </c>
      <c r="E418" s="12">
        <v>30</v>
      </c>
      <c r="F418" s="12">
        <v>6</v>
      </c>
      <c r="G418" s="12">
        <v>15</v>
      </c>
      <c r="H418" s="13">
        <f t="shared" si="18"/>
        <v>7.0685999999999999E-2</v>
      </c>
      <c r="I418" s="14">
        <f t="shared" si="19"/>
        <v>0.29688119999999996</v>
      </c>
      <c r="J418" s="14">
        <f t="shared" si="20"/>
        <v>0.74220299999999995</v>
      </c>
    </row>
    <row r="419" spans="1:10" x14ac:dyDescent="0.3">
      <c r="A419" s="65">
        <v>415</v>
      </c>
      <c r="B419" s="11" t="s">
        <v>282</v>
      </c>
      <c r="C419" s="11" t="s">
        <v>19</v>
      </c>
      <c r="D419" s="11" t="s">
        <v>300</v>
      </c>
      <c r="E419" s="12">
        <v>15</v>
      </c>
      <c r="F419" s="12">
        <v>2</v>
      </c>
      <c r="G419" s="12">
        <v>4</v>
      </c>
      <c r="H419" s="13">
        <f t="shared" si="18"/>
        <v>1.76715E-2</v>
      </c>
      <c r="I419" s="14">
        <f t="shared" si="19"/>
        <v>2.4740099999999998E-2</v>
      </c>
      <c r="J419" s="14">
        <f t="shared" si="20"/>
        <v>4.9480199999999995E-2</v>
      </c>
    </row>
    <row r="420" spans="1:10" x14ac:dyDescent="0.3">
      <c r="A420" s="65">
        <v>416</v>
      </c>
      <c r="B420" s="11" t="s">
        <v>282</v>
      </c>
      <c r="C420" s="11" t="s">
        <v>19</v>
      </c>
      <c r="D420" s="11" t="s">
        <v>300</v>
      </c>
      <c r="E420" s="12">
        <v>17</v>
      </c>
      <c r="F420" s="12">
        <v>2</v>
      </c>
      <c r="G420" s="12">
        <v>5</v>
      </c>
      <c r="H420" s="13">
        <f t="shared" si="18"/>
        <v>2.2698060000000003E-2</v>
      </c>
      <c r="I420" s="14">
        <f t="shared" si="19"/>
        <v>3.1777284000000003E-2</v>
      </c>
      <c r="J420" s="14">
        <f t="shared" si="20"/>
        <v>7.944321E-2</v>
      </c>
    </row>
    <row r="421" spans="1:10" x14ac:dyDescent="0.3">
      <c r="A421" s="65">
        <v>417</v>
      </c>
      <c r="B421" s="11" t="s">
        <v>282</v>
      </c>
      <c r="C421" s="11" t="s">
        <v>19</v>
      </c>
      <c r="D421" s="11" t="s">
        <v>300</v>
      </c>
      <c r="E421" s="12">
        <v>15</v>
      </c>
      <c r="F421" s="12">
        <v>2.5</v>
      </c>
      <c r="G421" s="12">
        <v>5</v>
      </c>
      <c r="H421" s="13">
        <f t="shared" si="18"/>
        <v>1.76715E-2</v>
      </c>
      <c r="I421" s="14">
        <f t="shared" si="19"/>
        <v>3.0925125000000001E-2</v>
      </c>
      <c r="J421" s="14">
        <f t="shared" si="20"/>
        <v>6.1850250000000002E-2</v>
      </c>
    </row>
    <row r="422" spans="1:10" x14ac:dyDescent="0.3">
      <c r="A422" s="65">
        <v>418</v>
      </c>
      <c r="B422" s="11" t="s">
        <v>282</v>
      </c>
      <c r="C422" s="11" t="s">
        <v>19</v>
      </c>
      <c r="D422" s="11" t="s">
        <v>300</v>
      </c>
      <c r="E422" s="12">
        <v>17</v>
      </c>
      <c r="F422" s="12">
        <v>3</v>
      </c>
      <c r="G422" s="12">
        <v>7</v>
      </c>
      <c r="H422" s="13">
        <f t="shared" si="18"/>
        <v>2.2698060000000003E-2</v>
      </c>
      <c r="I422" s="14">
        <f t="shared" si="19"/>
        <v>4.7665925999999997E-2</v>
      </c>
      <c r="J422" s="14">
        <f t="shared" si="20"/>
        <v>0.11122049400000002</v>
      </c>
    </row>
    <row r="423" spans="1:10" x14ac:dyDescent="0.3">
      <c r="A423" s="65">
        <v>419</v>
      </c>
      <c r="B423" s="11" t="s">
        <v>274</v>
      </c>
      <c r="C423" s="11" t="s">
        <v>9</v>
      </c>
      <c r="D423" s="11" t="s">
        <v>22</v>
      </c>
      <c r="E423" s="12">
        <v>25</v>
      </c>
      <c r="F423" s="12">
        <v>3</v>
      </c>
      <c r="G423" s="12">
        <v>7</v>
      </c>
      <c r="H423" s="13">
        <f t="shared" si="18"/>
        <v>4.9087499999999999E-2</v>
      </c>
      <c r="I423" s="14">
        <f t="shared" si="19"/>
        <v>0.10308374999999999</v>
      </c>
      <c r="J423" s="14">
        <f t="shared" si="20"/>
        <v>0.24052874999999999</v>
      </c>
    </row>
    <row r="424" spans="1:10" x14ac:dyDescent="0.3">
      <c r="A424" s="65">
        <v>420</v>
      </c>
      <c r="B424" s="11" t="s">
        <v>282</v>
      </c>
      <c r="C424" s="11" t="s">
        <v>19</v>
      </c>
      <c r="D424" s="11" t="s">
        <v>300</v>
      </c>
      <c r="E424" s="12">
        <v>18</v>
      </c>
      <c r="F424" s="12">
        <v>3</v>
      </c>
      <c r="G424" s="12">
        <v>7</v>
      </c>
      <c r="H424" s="13">
        <f t="shared" si="18"/>
        <v>2.5446959999999998E-2</v>
      </c>
      <c r="I424" s="14">
        <f t="shared" si="19"/>
        <v>5.3438615999999994E-2</v>
      </c>
      <c r="J424" s="14">
        <f t="shared" si="20"/>
        <v>0.12469010399999998</v>
      </c>
    </row>
    <row r="425" spans="1:10" x14ac:dyDescent="0.3">
      <c r="A425" s="65">
        <v>421</v>
      </c>
      <c r="B425" s="11" t="s">
        <v>282</v>
      </c>
      <c r="C425" s="11" t="s">
        <v>19</v>
      </c>
      <c r="D425" s="11" t="s">
        <v>300</v>
      </c>
      <c r="E425" s="12">
        <v>13</v>
      </c>
      <c r="F425" s="12">
        <v>3</v>
      </c>
      <c r="G425" s="12">
        <v>5</v>
      </c>
      <c r="H425" s="13">
        <f t="shared" si="18"/>
        <v>1.3273260000000002E-2</v>
      </c>
      <c r="I425" s="14">
        <f t="shared" si="19"/>
        <v>2.7873846000000001E-2</v>
      </c>
      <c r="J425" s="14">
        <f t="shared" si="20"/>
        <v>4.645641000000001E-2</v>
      </c>
    </row>
    <row r="426" spans="1:10" x14ac:dyDescent="0.3">
      <c r="A426" s="65">
        <v>422</v>
      </c>
      <c r="B426" s="11" t="s">
        <v>282</v>
      </c>
      <c r="C426" s="11" t="s">
        <v>19</v>
      </c>
      <c r="D426" s="11" t="s">
        <v>300</v>
      </c>
      <c r="E426" s="12">
        <v>10</v>
      </c>
      <c r="F426" s="12">
        <v>3</v>
      </c>
      <c r="G426" s="12">
        <v>7</v>
      </c>
      <c r="H426" s="13">
        <f t="shared" si="18"/>
        <v>7.8540000000000016E-3</v>
      </c>
      <c r="I426" s="14">
        <f t="shared" si="19"/>
        <v>1.6493400000000002E-2</v>
      </c>
      <c r="J426" s="14">
        <f t="shared" si="20"/>
        <v>3.8484600000000008E-2</v>
      </c>
    </row>
    <row r="427" spans="1:10" x14ac:dyDescent="0.3">
      <c r="A427" s="65">
        <v>423</v>
      </c>
      <c r="B427" s="11" t="s">
        <v>282</v>
      </c>
      <c r="C427" s="11" t="s">
        <v>19</v>
      </c>
      <c r="D427" s="11" t="s">
        <v>300</v>
      </c>
      <c r="E427" s="12">
        <v>12</v>
      </c>
      <c r="F427" s="12">
        <v>2</v>
      </c>
      <c r="G427" s="12">
        <v>4</v>
      </c>
      <c r="H427" s="13">
        <f t="shared" si="18"/>
        <v>1.130976E-2</v>
      </c>
      <c r="I427" s="14">
        <f t="shared" si="19"/>
        <v>1.5833664000000001E-2</v>
      </c>
      <c r="J427" s="14">
        <f t="shared" si="20"/>
        <v>3.1667328000000002E-2</v>
      </c>
    </row>
    <row r="428" spans="1:10" x14ac:dyDescent="0.3">
      <c r="A428" s="65">
        <v>424</v>
      </c>
      <c r="B428" s="11" t="s">
        <v>282</v>
      </c>
      <c r="C428" s="11" t="s">
        <v>19</v>
      </c>
      <c r="D428" s="11" t="s">
        <v>300</v>
      </c>
      <c r="E428" s="12">
        <v>12</v>
      </c>
      <c r="F428" s="12">
        <v>2.5</v>
      </c>
      <c r="G428" s="12">
        <v>7</v>
      </c>
      <c r="H428" s="13">
        <f t="shared" si="18"/>
        <v>1.130976E-2</v>
      </c>
      <c r="I428" s="14">
        <f t="shared" si="19"/>
        <v>1.979208E-2</v>
      </c>
      <c r="J428" s="14">
        <f t="shared" si="20"/>
        <v>5.5417823999999997E-2</v>
      </c>
    </row>
    <row r="429" spans="1:10" x14ac:dyDescent="0.3">
      <c r="A429" s="65">
        <v>425</v>
      </c>
      <c r="B429" s="11" t="s">
        <v>8</v>
      </c>
      <c r="C429" s="11" t="s">
        <v>9</v>
      </c>
      <c r="D429" s="11" t="s">
        <v>10</v>
      </c>
      <c r="E429" s="12">
        <v>20</v>
      </c>
      <c r="F429" s="12">
        <v>4</v>
      </c>
      <c r="G429" s="12">
        <v>8</v>
      </c>
      <c r="H429" s="13">
        <f t="shared" si="18"/>
        <v>3.1416000000000006E-2</v>
      </c>
      <c r="I429" s="14">
        <f t="shared" si="19"/>
        <v>8.796480000000001E-2</v>
      </c>
      <c r="J429" s="14">
        <f t="shared" si="20"/>
        <v>0.17592960000000002</v>
      </c>
    </row>
    <row r="430" spans="1:10" x14ac:dyDescent="0.3">
      <c r="A430" s="65">
        <v>426</v>
      </c>
      <c r="B430" s="11" t="s">
        <v>274</v>
      </c>
      <c r="C430" s="11" t="s">
        <v>9</v>
      </c>
      <c r="D430" s="11" t="s">
        <v>22</v>
      </c>
      <c r="E430" s="12">
        <v>20</v>
      </c>
      <c r="F430" s="12">
        <v>3</v>
      </c>
      <c r="G430" s="12">
        <v>9</v>
      </c>
      <c r="H430" s="13">
        <f t="shared" si="18"/>
        <v>3.1416000000000006E-2</v>
      </c>
      <c r="I430" s="14">
        <f t="shared" si="19"/>
        <v>6.5973600000000007E-2</v>
      </c>
      <c r="J430" s="14">
        <f t="shared" si="20"/>
        <v>0.19792080000000004</v>
      </c>
    </row>
    <row r="431" spans="1:10" x14ac:dyDescent="0.3">
      <c r="A431" s="65">
        <v>427</v>
      </c>
      <c r="B431" s="11" t="s">
        <v>282</v>
      </c>
      <c r="C431" s="11" t="s">
        <v>19</v>
      </c>
      <c r="D431" s="11" t="s">
        <v>300</v>
      </c>
      <c r="E431" s="12">
        <v>11</v>
      </c>
      <c r="F431" s="12">
        <v>2</v>
      </c>
      <c r="G431" s="12">
        <v>8</v>
      </c>
      <c r="H431" s="13">
        <f t="shared" si="18"/>
        <v>9.503339999999999E-3</v>
      </c>
      <c r="I431" s="14">
        <f t="shared" si="19"/>
        <v>1.3304675999999998E-2</v>
      </c>
      <c r="J431" s="14">
        <f t="shared" si="20"/>
        <v>5.3218703999999992E-2</v>
      </c>
    </row>
    <row r="432" spans="1:10" x14ac:dyDescent="0.3">
      <c r="A432" s="65">
        <v>428</v>
      </c>
      <c r="B432" s="11" t="s">
        <v>282</v>
      </c>
      <c r="C432" s="11" t="s">
        <v>19</v>
      </c>
      <c r="D432" s="11" t="s">
        <v>300</v>
      </c>
      <c r="E432" s="12">
        <v>12</v>
      </c>
      <c r="F432" s="12">
        <v>3</v>
      </c>
      <c r="G432" s="12">
        <v>6</v>
      </c>
      <c r="H432" s="13">
        <f t="shared" si="18"/>
        <v>1.130976E-2</v>
      </c>
      <c r="I432" s="14">
        <f t="shared" si="19"/>
        <v>2.3750495999999999E-2</v>
      </c>
      <c r="J432" s="14">
        <f t="shared" si="20"/>
        <v>4.7500991999999999E-2</v>
      </c>
    </row>
    <row r="433" spans="1:10" x14ac:dyDescent="0.3">
      <c r="A433" s="65">
        <v>429</v>
      </c>
      <c r="B433" s="11" t="s">
        <v>282</v>
      </c>
      <c r="C433" s="11" t="s">
        <v>19</v>
      </c>
      <c r="D433" s="11" t="s">
        <v>300</v>
      </c>
      <c r="E433" s="12">
        <v>11</v>
      </c>
      <c r="F433" s="12">
        <v>1</v>
      </c>
      <c r="G433" s="12">
        <v>5</v>
      </c>
      <c r="H433" s="13">
        <f t="shared" si="18"/>
        <v>9.503339999999999E-3</v>
      </c>
      <c r="I433" s="14">
        <f t="shared" si="19"/>
        <v>6.652337999999999E-3</v>
      </c>
      <c r="J433" s="14">
        <f t="shared" si="20"/>
        <v>3.3261689999999997E-2</v>
      </c>
    </row>
    <row r="434" spans="1:10" x14ac:dyDescent="0.3">
      <c r="A434" s="65">
        <v>430</v>
      </c>
      <c r="B434" s="11" t="s">
        <v>282</v>
      </c>
      <c r="C434" s="11" t="s">
        <v>19</v>
      </c>
      <c r="D434" s="11" t="s">
        <v>300</v>
      </c>
      <c r="E434" s="12">
        <v>13</v>
      </c>
      <c r="F434" s="12">
        <v>4</v>
      </c>
      <c r="G434" s="12">
        <v>7</v>
      </c>
      <c r="H434" s="13">
        <f t="shared" si="18"/>
        <v>1.3273260000000002E-2</v>
      </c>
      <c r="I434" s="14">
        <f t="shared" si="19"/>
        <v>3.7165128000000006E-2</v>
      </c>
      <c r="J434" s="14">
        <f t="shared" si="20"/>
        <v>6.5038973999999999E-2</v>
      </c>
    </row>
    <row r="435" spans="1:10" x14ac:dyDescent="0.3">
      <c r="A435" s="65">
        <v>431</v>
      </c>
      <c r="B435" s="11" t="s">
        <v>282</v>
      </c>
      <c r="C435" s="11" t="s">
        <v>19</v>
      </c>
      <c r="D435" s="11" t="s">
        <v>300</v>
      </c>
      <c r="E435" s="12">
        <v>13</v>
      </c>
      <c r="F435" s="12">
        <v>4</v>
      </c>
      <c r="G435" s="12">
        <v>7</v>
      </c>
      <c r="H435" s="13">
        <f t="shared" si="18"/>
        <v>1.3273260000000002E-2</v>
      </c>
      <c r="I435" s="14">
        <f t="shared" si="19"/>
        <v>3.7165128000000006E-2</v>
      </c>
      <c r="J435" s="14">
        <f t="shared" si="20"/>
        <v>6.5038973999999999E-2</v>
      </c>
    </row>
    <row r="436" spans="1:10" x14ac:dyDescent="0.3">
      <c r="A436" s="65">
        <v>432</v>
      </c>
      <c r="B436" s="11" t="s">
        <v>297</v>
      </c>
      <c r="C436" s="11" t="s">
        <v>13</v>
      </c>
      <c r="D436" s="11" t="s">
        <v>298</v>
      </c>
      <c r="E436" s="12">
        <v>15</v>
      </c>
      <c r="F436" s="12">
        <v>3</v>
      </c>
      <c r="G436" s="12">
        <v>7</v>
      </c>
      <c r="H436" s="13">
        <f t="shared" si="18"/>
        <v>1.76715E-2</v>
      </c>
      <c r="I436" s="14">
        <f t="shared" si="19"/>
        <v>3.7110149999999995E-2</v>
      </c>
      <c r="J436" s="14">
        <f t="shared" si="20"/>
        <v>8.6590349999999983E-2</v>
      </c>
    </row>
    <row r="437" spans="1:10" x14ac:dyDescent="0.3">
      <c r="A437" s="65">
        <v>433</v>
      </c>
      <c r="B437" s="11" t="s">
        <v>282</v>
      </c>
      <c r="C437" s="11" t="s">
        <v>19</v>
      </c>
      <c r="D437" s="11" t="s">
        <v>300</v>
      </c>
      <c r="E437" s="12">
        <v>14</v>
      </c>
      <c r="F437" s="12">
        <v>2</v>
      </c>
      <c r="G437" s="12">
        <v>5</v>
      </c>
      <c r="H437" s="13">
        <f t="shared" si="18"/>
        <v>1.5393840000000002E-2</v>
      </c>
      <c r="I437" s="14">
        <f t="shared" si="19"/>
        <v>2.1551376000000001E-2</v>
      </c>
      <c r="J437" s="14">
        <f t="shared" si="20"/>
        <v>5.3878440000000007E-2</v>
      </c>
    </row>
    <row r="438" spans="1:10" x14ac:dyDescent="0.3">
      <c r="A438" s="65">
        <v>434</v>
      </c>
      <c r="B438" s="11" t="s">
        <v>282</v>
      </c>
      <c r="C438" s="11" t="s">
        <v>19</v>
      </c>
      <c r="D438" s="11" t="s">
        <v>300</v>
      </c>
      <c r="E438" s="12">
        <v>13</v>
      </c>
      <c r="F438" s="12">
        <v>2</v>
      </c>
      <c r="G438" s="12">
        <v>4</v>
      </c>
      <c r="H438" s="13">
        <f t="shared" si="18"/>
        <v>1.3273260000000002E-2</v>
      </c>
      <c r="I438" s="14">
        <f t="shared" si="19"/>
        <v>1.8582564000000003E-2</v>
      </c>
      <c r="J438" s="14">
        <f t="shared" si="20"/>
        <v>3.7165128000000006E-2</v>
      </c>
    </row>
    <row r="439" spans="1:10" x14ac:dyDescent="0.3">
      <c r="A439" s="65">
        <v>435</v>
      </c>
      <c r="B439" s="11" t="s">
        <v>282</v>
      </c>
      <c r="C439" s="11" t="s">
        <v>19</v>
      </c>
      <c r="D439" s="11" t="s">
        <v>300</v>
      </c>
      <c r="E439" s="12">
        <v>18</v>
      </c>
      <c r="F439" s="12">
        <v>2</v>
      </c>
      <c r="G439" s="12">
        <v>8</v>
      </c>
      <c r="H439" s="13">
        <f t="shared" si="18"/>
        <v>2.5446959999999998E-2</v>
      </c>
      <c r="I439" s="14">
        <f t="shared" si="19"/>
        <v>3.5625743999999994E-2</v>
      </c>
      <c r="J439" s="14">
        <f t="shared" si="20"/>
        <v>0.14250297599999998</v>
      </c>
    </row>
    <row r="440" spans="1:10" x14ac:dyDescent="0.3">
      <c r="A440" s="65">
        <v>436</v>
      </c>
      <c r="B440" s="11" t="s">
        <v>282</v>
      </c>
      <c r="C440" s="11" t="s">
        <v>19</v>
      </c>
      <c r="D440" s="11" t="s">
        <v>300</v>
      </c>
      <c r="E440" s="12">
        <v>16</v>
      </c>
      <c r="F440" s="12">
        <v>3</v>
      </c>
      <c r="G440" s="12">
        <v>4</v>
      </c>
      <c r="H440" s="13">
        <f t="shared" si="18"/>
        <v>2.0106240000000001E-2</v>
      </c>
      <c r="I440" s="14">
        <f t="shared" si="19"/>
        <v>4.2223104000000004E-2</v>
      </c>
      <c r="J440" s="14">
        <f t="shared" si="20"/>
        <v>5.6297472000000001E-2</v>
      </c>
    </row>
    <row r="441" spans="1:10" x14ac:dyDescent="0.3">
      <c r="A441" s="65">
        <v>437</v>
      </c>
      <c r="B441" s="11" t="s">
        <v>274</v>
      </c>
      <c r="C441" s="11" t="s">
        <v>9</v>
      </c>
      <c r="D441" s="11" t="s">
        <v>22</v>
      </c>
      <c r="E441" s="12">
        <v>60</v>
      </c>
      <c r="F441" s="12">
        <v>8</v>
      </c>
      <c r="G441" s="12">
        <v>12</v>
      </c>
      <c r="H441" s="13">
        <f t="shared" si="18"/>
        <v>0.282744</v>
      </c>
      <c r="I441" s="14">
        <f t="shared" si="19"/>
        <v>1.5833663999999998</v>
      </c>
      <c r="J441" s="14">
        <f t="shared" si="20"/>
        <v>2.3750495999999996</v>
      </c>
    </row>
    <row r="442" spans="1:10" x14ac:dyDescent="0.3">
      <c r="A442" s="65">
        <v>438</v>
      </c>
      <c r="B442" s="11" t="s">
        <v>282</v>
      </c>
      <c r="C442" s="11" t="s">
        <v>19</v>
      </c>
      <c r="D442" s="11" t="s">
        <v>300</v>
      </c>
      <c r="E442" s="12">
        <v>13</v>
      </c>
      <c r="F442" s="12">
        <v>3</v>
      </c>
      <c r="G442" s="12">
        <v>6</v>
      </c>
      <c r="H442" s="13">
        <f t="shared" si="18"/>
        <v>1.3273260000000002E-2</v>
      </c>
      <c r="I442" s="14">
        <f t="shared" si="19"/>
        <v>2.7873846000000001E-2</v>
      </c>
      <c r="J442" s="14">
        <f t="shared" si="20"/>
        <v>5.5747692000000001E-2</v>
      </c>
    </row>
    <row r="443" spans="1:10" x14ac:dyDescent="0.3">
      <c r="A443" s="65">
        <v>439</v>
      </c>
      <c r="B443" s="11" t="s">
        <v>274</v>
      </c>
      <c r="C443" s="11" t="s">
        <v>9</v>
      </c>
      <c r="D443" s="11" t="s">
        <v>22</v>
      </c>
      <c r="E443" s="12">
        <v>19</v>
      </c>
      <c r="F443" s="12">
        <v>2</v>
      </c>
      <c r="G443" s="12">
        <v>4</v>
      </c>
      <c r="H443" s="13">
        <f t="shared" si="18"/>
        <v>2.835294E-2</v>
      </c>
      <c r="I443" s="14">
        <f t="shared" si="19"/>
        <v>3.9694115999999995E-2</v>
      </c>
      <c r="J443" s="14">
        <f t="shared" si="20"/>
        <v>7.9388231999999989E-2</v>
      </c>
    </row>
    <row r="444" spans="1:10" x14ac:dyDescent="0.3">
      <c r="A444" s="65">
        <v>440</v>
      </c>
      <c r="B444" s="11" t="s">
        <v>282</v>
      </c>
      <c r="C444" s="11" t="s">
        <v>19</v>
      </c>
      <c r="D444" s="11" t="s">
        <v>300</v>
      </c>
      <c r="E444" s="12">
        <v>21</v>
      </c>
      <c r="F444" s="12">
        <v>4</v>
      </c>
      <c r="G444" s="12">
        <v>7</v>
      </c>
      <c r="H444" s="13">
        <f t="shared" si="18"/>
        <v>3.4636139999999996E-2</v>
      </c>
      <c r="I444" s="14">
        <f t="shared" si="19"/>
        <v>9.698119199999998E-2</v>
      </c>
      <c r="J444" s="14">
        <f t="shared" si="20"/>
        <v>0.16971708599999999</v>
      </c>
    </row>
    <row r="445" spans="1:10" x14ac:dyDescent="0.3">
      <c r="A445" s="65">
        <v>441</v>
      </c>
      <c r="B445" s="11" t="s">
        <v>282</v>
      </c>
      <c r="C445" s="11" t="s">
        <v>19</v>
      </c>
      <c r="D445" s="11" t="s">
        <v>300</v>
      </c>
      <c r="E445" s="12">
        <v>17</v>
      </c>
      <c r="F445" s="12">
        <v>4</v>
      </c>
      <c r="G445" s="12">
        <v>8</v>
      </c>
      <c r="H445" s="13">
        <f t="shared" si="18"/>
        <v>2.2698060000000003E-2</v>
      </c>
      <c r="I445" s="14">
        <f t="shared" si="19"/>
        <v>6.3554568000000006E-2</v>
      </c>
      <c r="J445" s="14">
        <f t="shared" si="20"/>
        <v>0.12710913600000001</v>
      </c>
    </row>
    <row r="446" spans="1:10" x14ac:dyDescent="0.3">
      <c r="A446" s="65">
        <v>442</v>
      </c>
      <c r="B446" s="11" t="s">
        <v>274</v>
      </c>
      <c r="C446" s="11" t="s">
        <v>9</v>
      </c>
      <c r="D446" s="11" t="s">
        <v>22</v>
      </c>
      <c r="E446" s="12">
        <v>40</v>
      </c>
      <c r="F446" s="12">
        <v>4</v>
      </c>
      <c r="G446" s="12">
        <v>8</v>
      </c>
      <c r="H446" s="13">
        <f t="shared" si="18"/>
        <v>0.12566400000000003</v>
      </c>
      <c r="I446" s="14">
        <f t="shared" si="19"/>
        <v>0.35185920000000004</v>
      </c>
      <c r="J446" s="14">
        <f t="shared" si="20"/>
        <v>0.70371840000000008</v>
      </c>
    </row>
    <row r="447" spans="1:10" x14ac:dyDescent="0.3">
      <c r="A447" s="65">
        <v>443</v>
      </c>
      <c r="B447" s="11" t="s">
        <v>282</v>
      </c>
      <c r="C447" s="11" t="s">
        <v>19</v>
      </c>
      <c r="D447" s="11" t="s">
        <v>300</v>
      </c>
      <c r="E447" s="12">
        <v>16</v>
      </c>
      <c r="F447" s="12">
        <v>3</v>
      </c>
      <c r="G447" s="12">
        <v>6</v>
      </c>
      <c r="H447" s="13">
        <f t="shared" si="18"/>
        <v>2.0106240000000001E-2</v>
      </c>
      <c r="I447" s="14">
        <f t="shared" si="19"/>
        <v>4.2223104000000004E-2</v>
      </c>
      <c r="J447" s="14">
        <f t="shared" si="20"/>
        <v>8.4446208000000009E-2</v>
      </c>
    </row>
    <row r="448" spans="1:10" x14ac:dyDescent="0.3">
      <c r="A448" s="65">
        <v>444</v>
      </c>
      <c r="B448" s="11" t="s">
        <v>274</v>
      </c>
      <c r="C448" s="11" t="s">
        <v>9</v>
      </c>
      <c r="D448" s="11" t="s">
        <v>22</v>
      </c>
      <c r="E448" s="12">
        <v>16</v>
      </c>
      <c r="F448" s="12">
        <v>2.5</v>
      </c>
      <c r="G448" s="12">
        <v>6</v>
      </c>
      <c r="H448" s="13">
        <f t="shared" si="18"/>
        <v>2.0106240000000001E-2</v>
      </c>
      <c r="I448" s="14">
        <f t="shared" si="19"/>
        <v>3.5185919999999996E-2</v>
      </c>
      <c r="J448" s="14">
        <f t="shared" si="20"/>
        <v>8.4446208000000009E-2</v>
      </c>
    </row>
    <row r="449" spans="1:10" x14ac:dyDescent="0.3">
      <c r="A449" s="65">
        <v>445</v>
      </c>
      <c r="B449" s="11" t="s">
        <v>282</v>
      </c>
      <c r="C449" s="11" t="s">
        <v>19</v>
      </c>
      <c r="D449" s="11" t="s">
        <v>300</v>
      </c>
      <c r="E449" s="12">
        <v>10</v>
      </c>
      <c r="F449" s="12">
        <v>2</v>
      </c>
      <c r="G449" s="12">
        <v>3</v>
      </c>
      <c r="H449" s="13">
        <f t="shared" si="18"/>
        <v>7.8540000000000016E-3</v>
      </c>
      <c r="I449" s="14">
        <f t="shared" si="19"/>
        <v>1.0995600000000001E-2</v>
      </c>
      <c r="J449" s="14">
        <f t="shared" si="20"/>
        <v>1.6493400000000002E-2</v>
      </c>
    </row>
    <row r="450" spans="1:10" x14ac:dyDescent="0.3">
      <c r="A450" s="65">
        <v>446</v>
      </c>
      <c r="B450" s="11" t="s">
        <v>8</v>
      </c>
      <c r="C450" s="11" t="s">
        <v>9</v>
      </c>
      <c r="D450" s="11" t="s">
        <v>10</v>
      </c>
      <c r="E450" s="12">
        <v>17</v>
      </c>
      <c r="F450" s="12">
        <v>3</v>
      </c>
      <c r="G450" s="12">
        <v>6</v>
      </c>
      <c r="H450" s="13">
        <f t="shared" si="18"/>
        <v>2.2698060000000003E-2</v>
      </c>
      <c r="I450" s="14">
        <f t="shared" si="19"/>
        <v>4.7665925999999997E-2</v>
      </c>
      <c r="J450" s="14">
        <f t="shared" si="20"/>
        <v>9.5331851999999995E-2</v>
      </c>
    </row>
    <row r="451" spans="1:10" x14ac:dyDescent="0.3">
      <c r="A451" s="65">
        <v>447</v>
      </c>
      <c r="B451" s="11" t="s">
        <v>282</v>
      </c>
      <c r="C451" s="11" t="s">
        <v>19</v>
      </c>
      <c r="D451" s="11" t="s">
        <v>300</v>
      </c>
      <c r="E451" s="12">
        <v>18</v>
      </c>
      <c r="F451" s="12">
        <v>4</v>
      </c>
      <c r="G451" s="12">
        <v>7</v>
      </c>
      <c r="H451" s="13">
        <f t="shared" si="18"/>
        <v>2.5446959999999998E-2</v>
      </c>
      <c r="I451" s="14">
        <f t="shared" si="19"/>
        <v>7.1251487999999988E-2</v>
      </c>
      <c r="J451" s="14">
        <f t="shared" si="20"/>
        <v>0.12469010399999998</v>
      </c>
    </row>
    <row r="452" spans="1:10" x14ac:dyDescent="0.3">
      <c r="A452" s="65">
        <v>448</v>
      </c>
      <c r="B452" s="11" t="s">
        <v>274</v>
      </c>
      <c r="C452" s="11" t="s">
        <v>9</v>
      </c>
      <c r="D452" s="11" t="s">
        <v>22</v>
      </c>
      <c r="E452" s="12">
        <v>35</v>
      </c>
      <c r="F452" s="12">
        <v>5</v>
      </c>
      <c r="G452" s="12">
        <v>8</v>
      </c>
      <c r="H452" s="13">
        <f t="shared" si="18"/>
        <v>9.6211499999999991E-2</v>
      </c>
      <c r="I452" s="14">
        <f t="shared" si="19"/>
        <v>0.33674024999999996</v>
      </c>
      <c r="J452" s="14">
        <f t="shared" si="20"/>
        <v>0.53878439999999994</v>
      </c>
    </row>
    <row r="453" spans="1:10" x14ac:dyDescent="0.3">
      <c r="A453" s="65">
        <v>449</v>
      </c>
      <c r="B453" s="11" t="s">
        <v>282</v>
      </c>
      <c r="C453" s="11" t="s">
        <v>19</v>
      </c>
      <c r="D453" s="11" t="s">
        <v>300</v>
      </c>
      <c r="E453" s="12">
        <v>18</v>
      </c>
      <c r="F453" s="12">
        <v>3</v>
      </c>
      <c r="G453" s="12">
        <v>7</v>
      </c>
      <c r="H453" s="13">
        <f t="shared" si="18"/>
        <v>2.5446959999999998E-2</v>
      </c>
      <c r="I453" s="14">
        <f t="shared" si="19"/>
        <v>5.3438615999999994E-2</v>
      </c>
      <c r="J453" s="14">
        <f t="shared" si="20"/>
        <v>0.12469010399999998</v>
      </c>
    </row>
    <row r="454" spans="1:10" x14ac:dyDescent="0.3">
      <c r="A454" s="65">
        <v>450</v>
      </c>
      <c r="B454" s="11" t="s">
        <v>8</v>
      </c>
      <c r="C454" s="11" t="s">
        <v>9</v>
      </c>
      <c r="D454" s="11" t="s">
        <v>10</v>
      </c>
      <c r="E454" s="12">
        <v>13</v>
      </c>
      <c r="F454" s="12">
        <v>2</v>
      </c>
      <c r="G454" s="12">
        <v>6</v>
      </c>
      <c r="H454" s="13">
        <f t="shared" ref="H454:H517" si="21">((E454/100)^2)*0.7854</f>
        <v>1.3273260000000002E-2</v>
      </c>
      <c r="I454" s="14">
        <f t="shared" ref="I454:I517" si="22">H454*F454*0.7</f>
        <v>1.8582564000000003E-2</v>
      </c>
      <c r="J454" s="14">
        <f t="shared" ref="J454:J517" si="23">H454*G454*0.7</f>
        <v>5.5747692000000001E-2</v>
      </c>
    </row>
    <row r="455" spans="1:10" x14ac:dyDescent="0.3">
      <c r="A455" s="65">
        <v>451</v>
      </c>
      <c r="B455" s="11" t="s">
        <v>274</v>
      </c>
      <c r="C455" s="11" t="s">
        <v>9</v>
      </c>
      <c r="D455" s="11" t="s">
        <v>22</v>
      </c>
      <c r="E455" s="12">
        <v>20</v>
      </c>
      <c r="F455" s="12">
        <v>2</v>
      </c>
      <c r="G455" s="12">
        <v>3</v>
      </c>
      <c r="H455" s="13">
        <f t="shared" si="21"/>
        <v>3.1416000000000006E-2</v>
      </c>
      <c r="I455" s="14">
        <f t="shared" si="22"/>
        <v>4.3982400000000005E-2</v>
      </c>
      <c r="J455" s="14">
        <f t="shared" si="23"/>
        <v>6.5973600000000007E-2</v>
      </c>
    </row>
    <row r="456" spans="1:10" x14ac:dyDescent="0.3">
      <c r="A456" s="65">
        <v>452</v>
      </c>
      <c r="B456" s="11" t="s">
        <v>282</v>
      </c>
      <c r="C456" s="11" t="s">
        <v>19</v>
      </c>
      <c r="D456" s="11" t="s">
        <v>300</v>
      </c>
      <c r="E456" s="12">
        <v>12</v>
      </c>
      <c r="F456" s="12">
        <v>2</v>
      </c>
      <c r="G456" s="12">
        <v>3</v>
      </c>
      <c r="H456" s="13">
        <f t="shared" si="21"/>
        <v>1.130976E-2</v>
      </c>
      <c r="I456" s="14">
        <f t="shared" si="22"/>
        <v>1.5833664000000001E-2</v>
      </c>
      <c r="J456" s="14">
        <f t="shared" si="23"/>
        <v>2.3750495999999999E-2</v>
      </c>
    </row>
    <row r="457" spans="1:10" x14ac:dyDescent="0.3">
      <c r="A457" s="65">
        <v>453</v>
      </c>
      <c r="B457" s="11" t="s">
        <v>282</v>
      </c>
      <c r="C457" s="11" t="s">
        <v>19</v>
      </c>
      <c r="D457" s="11" t="s">
        <v>300</v>
      </c>
      <c r="E457" s="12">
        <v>10</v>
      </c>
      <c r="F457" s="12">
        <v>3</v>
      </c>
      <c r="G457" s="12">
        <v>5</v>
      </c>
      <c r="H457" s="13">
        <f t="shared" si="21"/>
        <v>7.8540000000000016E-3</v>
      </c>
      <c r="I457" s="14">
        <f t="shared" si="22"/>
        <v>1.6493400000000002E-2</v>
      </c>
      <c r="J457" s="14">
        <f t="shared" si="23"/>
        <v>2.7489000000000003E-2</v>
      </c>
    </row>
    <row r="458" spans="1:10" x14ac:dyDescent="0.3">
      <c r="A458" s="65">
        <v>454</v>
      </c>
      <c r="B458" s="11" t="s">
        <v>282</v>
      </c>
      <c r="C458" s="11" t="s">
        <v>19</v>
      </c>
      <c r="D458" s="11" t="s">
        <v>300</v>
      </c>
      <c r="E458" s="12">
        <v>13</v>
      </c>
      <c r="F458" s="12">
        <v>3</v>
      </c>
      <c r="G458" s="12">
        <v>4</v>
      </c>
      <c r="H458" s="13">
        <f t="shared" si="21"/>
        <v>1.3273260000000002E-2</v>
      </c>
      <c r="I458" s="14">
        <f t="shared" si="22"/>
        <v>2.7873846000000001E-2</v>
      </c>
      <c r="J458" s="14">
        <f t="shared" si="23"/>
        <v>3.7165128000000006E-2</v>
      </c>
    </row>
    <row r="459" spans="1:10" x14ac:dyDescent="0.3">
      <c r="A459" s="65">
        <v>455</v>
      </c>
      <c r="B459" s="11" t="s">
        <v>282</v>
      </c>
      <c r="C459" s="11" t="s">
        <v>19</v>
      </c>
      <c r="D459" s="11" t="s">
        <v>300</v>
      </c>
      <c r="E459" s="12">
        <v>20</v>
      </c>
      <c r="F459" s="12">
        <v>2.5</v>
      </c>
      <c r="G459" s="12">
        <v>6</v>
      </c>
      <c r="H459" s="13">
        <f t="shared" si="21"/>
        <v>3.1416000000000006E-2</v>
      </c>
      <c r="I459" s="14">
        <f t="shared" si="22"/>
        <v>5.4978000000000006E-2</v>
      </c>
      <c r="J459" s="14">
        <f t="shared" si="23"/>
        <v>0.13194720000000001</v>
      </c>
    </row>
    <row r="460" spans="1:10" x14ac:dyDescent="0.3">
      <c r="A460" s="65">
        <v>456</v>
      </c>
      <c r="B460" s="11" t="s">
        <v>274</v>
      </c>
      <c r="C460" s="11" t="s">
        <v>9</v>
      </c>
      <c r="D460" s="11" t="s">
        <v>22</v>
      </c>
      <c r="E460" s="12">
        <v>20</v>
      </c>
      <c r="F460" s="12">
        <v>4</v>
      </c>
      <c r="G460" s="12">
        <v>6</v>
      </c>
      <c r="H460" s="13">
        <f t="shared" si="21"/>
        <v>3.1416000000000006E-2</v>
      </c>
      <c r="I460" s="14">
        <f t="shared" si="22"/>
        <v>8.796480000000001E-2</v>
      </c>
      <c r="J460" s="14">
        <f t="shared" si="23"/>
        <v>0.13194720000000001</v>
      </c>
    </row>
    <row r="461" spans="1:10" x14ac:dyDescent="0.3">
      <c r="A461" s="65">
        <v>457</v>
      </c>
      <c r="B461" s="11" t="s">
        <v>282</v>
      </c>
      <c r="C461" s="11" t="s">
        <v>19</v>
      </c>
      <c r="D461" s="11" t="s">
        <v>300</v>
      </c>
      <c r="E461" s="12">
        <v>23</v>
      </c>
      <c r="F461" s="12">
        <v>5</v>
      </c>
      <c r="G461" s="12">
        <v>8</v>
      </c>
      <c r="H461" s="13">
        <f t="shared" si="21"/>
        <v>4.154766E-2</v>
      </c>
      <c r="I461" s="14">
        <f t="shared" si="22"/>
        <v>0.14541680999999998</v>
      </c>
      <c r="J461" s="14">
        <f t="shared" si="23"/>
        <v>0.23266689599999998</v>
      </c>
    </row>
    <row r="462" spans="1:10" x14ac:dyDescent="0.3">
      <c r="A462" s="65">
        <v>458</v>
      </c>
      <c r="B462" s="11" t="s">
        <v>8</v>
      </c>
      <c r="C462" s="11" t="s">
        <v>9</v>
      </c>
      <c r="D462" s="11" t="s">
        <v>10</v>
      </c>
      <c r="E462" s="12">
        <v>16</v>
      </c>
      <c r="F462" s="12">
        <v>3</v>
      </c>
      <c r="G462" s="12">
        <v>7</v>
      </c>
      <c r="H462" s="13">
        <f t="shared" si="21"/>
        <v>2.0106240000000001E-2</v>
      </c>
      <c r="I462" s="14">
        <f t="shared" si="22"/>
        <v>4.2223104000000004E-2</v>
      </c>
      <c r="J462" s="14">
        <f t="shared" si="23"/>
        <v>9.8520575999999999E-2</v>
      </c>
    </row>
    <row r="463" spans="1:10" x14ac:dyDescent="0.3">
      <c r="A463" s="65">
        <v>459</v>
      </c>
      <c r="B463" s="11" t="s">
        <v>282</v>
      </c>
      <c r="C463" s="11" t="s">
        <v>19</v>
      </c>
      <c r="D463" s="11" t="s">
        <v>300</v>
      </c>
      <c r="E463" s="12">
        <v>10</v>
      </c>
      <c r="F463" s="12">
        <v>2</v>
      </c>
      <c r="G463" s="12">
        <v>3</v>
      </c>
      <c r="H463" s="13">
        <f t="shared" si="21"/>
        <v>7.8540000000000016E-3</v>
      </c>
      <c r="I463" s="14">
        <f t="shared" si="22"/>
        <v>1.0995600000000001E-2</v>
      </c>
      <c r="J463" s="14">
        <f t="shared" si="23"/>
        <v>1.6493400000000002E-2</v>
      </c>
    </row>
    <row r="464" spans="1:10" x14ac:dyDescent="0.3">
      <c r="A464" s="65">
        <v>460</v>
      </c>
      <c r="B464" s="11" t="s">
        <v>274</v>
      </c>
      <c r="C464" s="11" t="s">
        <v>9</v>
      </c>
      <c r="D464" s="11" t="s">
        <v>22</v>
      </c>
      <c r="E464" s="12">
        <v>20</v>
      </c>
      <c r="F464" s="12">
        <v>3</v>
      </c>
      <c r="G464" s="12">
        <v>4</v>
      </c>
      <c r="H464" s="13">
        <f t="shared" si="21"/>
        <v>3.1416000000000006E-2</v>
      </c>
      <c r="I464" s="14">
        <f t="shared" si="22"/>
        <v>6.5973600000000007E-2</v>
      </c>
      <c r="J464" s="14">
        <f t="shared" si="23"/>
        <v>8.796480000000001E-2</v>
      </c>
    </row>
    <row r="465" spans="1:10" x14ac:dyDescent="0.3">
      <c r="A465" s="65">
        <v>461</v>
      </c>
      <c r="B465" s="11" t="s">
        <v>274</v>
      </c>
      <c r="C465" s="11" t="s">
        <v>9</v>
      </c>
      <c r="D465" s="11" t="s">
        <v>22</v>
      </c>
      <c r="E465" s="12">
        <v>30</v>
      </c>
      <c r="F465" s="12">
        <v>4</v>
      </c>
      <c r="G465" s="12">
        <v>6</v>
      </c>
      <c r="H465" s="13">
        <f t="shared" si="21"/>
        <v>7.0685999999999999E-2</v>
      </c>
      <c r="I465" s="14">
        <f t="shared" si="22"/>
        <v>0.19792079999999998</v>
      </c>
      <c r="J465" s="14">
        <f t="shared" si="23"/>
        <v>0.29688119999999996</v>
      </c>
    </row>
    <row r="466" spans="1:10" x14ac:dyDescent="0.3">
      <c r="A466" s="65">
        <v>462</v>
      </c>
      <c r="B466" s="11" t="s">
        <v>274</v>
      </c>
      <c r="C466" s="11" t="s">
        <v>9</v>
      </c>
      <c r="D466" s="11" t="s">
        <v>22</v>
      </c>
      <c r="E466" s="12">
        <v>25</v>
      </c>
      <c r="F466" s="12">
        <v>4</v>
      </c>
      <c r="G466" s="12">
        <v>6</v>
      </c>
      <c r="H466" s="13">
        <f t="shared" si="21"/>
        <v>4.9087499999999999E-2</v>
      </c>
      <c r="I466" s="14">
        <f t="shared" si="22"/>
        <v>0.13744499999999998</v>
      </c>
      <c r="J466" s="14">
        <f t="shared" si="23"/>
        <v>0.20616749999999998</v>
      </c>
    </row>
    <row r="467" spans="1:10" x14ac:dyDescent="0.3">
      <c r="A467" s="65">
        <v>463</v>
      </c>
      <c r="B467" s="11" t="s">
        <v>274</v>
      </c>
      <c r="C467" s="11" t="s">
        <v>9</v>
      </c>
      <c r="D467" s="11" t="s">
        <v>22</v>
      </c>
      <c r="E467" s="12">
        <v>27</v>
      </c>
      <c r="F467" s="12">
        <v>4</v>
      </c>
      <c r="G467" s="12">
        <v>6</v>
      </c>
      <c r="H467" s="13">
        <f t="shared" si="21"/>
        <v>5.7255660000000007E-2</v>
      </c>
      <c r="I467" s="14">
        <f t="shared" si="22"/>
        <v>0.16031584800000001</v>
      </c>
      <c r="J467" s="14">
        <f t="shared" si="23"/>
        <v>0.240473772</v>
      </c>
    </row>
    <row r="468" spans="1:10" x14ac:dyDescent="0.3">
      <c r="A468" s="65">
        <v>464</v>
      </c>
      <c r="B468" s="11" t="s">
        <v>274</v>
      </c>
      <c r="C468" s="11" t="s">
        <v>9</v>
      </c>
      <c r="D468" s="11" t="s">
        <v>22</v>
      </c>
      <c r="E468" s="12">
        <v>16</v>
      </c>
      <c r="F468" s="12">
        <v>2</v>
      </c>
      <c r="G468" s="12">
        <v>4</v>
      </c>
      <c r="H468" s="13">
        <f t="shared" si="21"/>
        <v>2.0106240000000001E-2</v>
      </c>
      <c r="I468" s="14">
        <f t="shared" si="22"/>
        <v>2.8148736000000001E-2</v>
      </c>
      <c r="J468" s="14">
        <f t="shared" si="23"/>
        <v>5.6297472000000001E-2</v>
      </c>
    </row>
    <row r="469" spans="1:10" x14ac:dyDescent="0.3">
      <c r="A469" s="65">
        <v>465</v>
      </c>
      <c r="B469" s="11" t="s">
        <v>282</v>
      </c>
      <c r="C469" s="11" t="s">
        <v>19</v>
      </c>
      <c r="D469" s="11" t="s">
        <v>300</v>
      </c>
      <c r="E469" s="12">
        <v>19</v>
      </c>
      <c r="F469" s="12">
        <v>5</v>
      </c>
      <c r="G469" s="12">
        <v>8</v>
      </c>
      <c r="H469" s="13">
        <f t="shared" si="21"/>
        <v>2.835294E-2</v>
      </c>
      <c r="I469" s="14">
        <f t="shared" si="22"/>
        <v>9.923528999999999E-2</v>
      </c>
      <c r="J469" s="14">
        <f t="shared" si="23"/>
        <v>0.15877646399999998</v>
      </c>
    </row>
    <row r="470" spans="1:10" x14ac:dyDescent="0.3">
      <c r="A470" s="65">
        <v>466</v>
      </c>
      <c r="B470" s="11" t="s">
        <v>282</v>
      </c>
      <c r="C470" s="11" t="s">
        <v>19</v>
      </c>
      <c r="D470" s="11" t="s">
        <v>300</v>
      </c>
      <c r="E470" s="12">
        <v>30</v>
      </c>
      <c r="F470" s="12">
        <v>4</v>
      </c>
      <c r="G470" s="12">
        <v>9</v>
      </c>
      <c r="H470" s="13">
        <f t="shared" si="21"/>
        <v>7.0685999999999999E-2</v>
      </c>
      <c r="I470" s="14">
        <f t="shared" si="22"/>
        <v>0.19792079999999998</v>
      </c>
      <c r="J470" s="14">
        <f t="shared" si="23"/>
        <v>0.44532179999999999</v>
      </c>
    </row>
    <row r="471" spans="1:10" x14ac:dyDescent="0.3">
      <c r="A471" s="65">
        <v>467</v>
      </c>
      <c r="B471" s="11" t="s">
        <v>274</v>
      </c>
      <c r="C471" s="11" t="s">
        <v>9</v>
      </c>
      <c r="D471" s="11" t="s">
        <v>22</v>
      </c>
      <c r="E471" s="12">
        <v>25</v>
      </c>
      <c r="F471" s="12">
        <v>2.5</v>
      </c>
      <c r="G471" s="12">
        <v>9</v>
      </c>
      <c r="H471" s="13">
        <f t="shared" si="21"/>
        <v>4.9087499999999999E-2</v>
      </c>
      <c r="I471" s="14">
        <f t="shared" si="22"/>
        <v>8.5903124999999997E-2</v>
      </c>
      <c r="J471" s="14">
        <f t="shared" si="23"/>
        <v>0.30925124999999998</v>
      </c>
    </row>
    <row r="472" spans="1:10" x14ac:dyDescent="0.3">
      <c r="A472" s="65">
        <v>468</v>
      </c>
      <c r="B472" s="11" t="s">
        <v>274</v>
      </c>
      <c r="C472" s="11" t="s">
        <v>9</v>
      </c>
      <c r="D472" s="11" t="s">
        <v>22</v>
      </c>
      <c r="E472" s="12">
        <v>35</v>
      </c>
      <c r="F472" s="12">
        <v>4</v>
      </c>
      <c r="G472" s="12">
        <v>7</v>
      </c>
      <c r="H472" s="13">
        <f t="shared" si="21"/>
        <v>9.6211499999999991E-2</v>
      </c>
      <c r="I472" s="14">
        <f t="shared" si="22"/>
        <v>0.26939219999999997</v>
      </c>
      <c r="J472" s="14">
        <f t="shared" si="23"/>
        <v>0.47143634999999989</v>
      </c>
    </row>
    <row r="473" spans="1:10" x14ac:dyDescent="0.3">
      <c r="A473" s="65">
        <v>469</v>
      </c>
      <c r="B473" s="11" t="s">
        <v>282</v>
      </c>
      <c r="C473" s="11" t="s">
        <v>19</v>
      </c>
      <c r="D473" s="11" t="s">
        <v>300</v>
      </c>
      <c r="E473" s="12">
        <v>30</v>
      </c>
      <c r="F473" s="12">
        <v>3</v>
      </c>
      <c r="G473" s="12">
        <v>8</v>
      </c>
      <c r="H473" s="13">
        <f t="shared" si="21"/>
        <v>7.0685999999999999E-2</v>
      </c>
      <c r="I473" s="14">
        <f t="shared" si="22"/>
        <v>0.14844059999999998</v>
      </c>
      <c r="J473" s="14">
        <f t="shared" si="23"/>
        <v>0.39584159999999996</v>
      </c>
    </row>
    <row r="474" spans="1:10" x14ac:dyDescent="0.3">
      <c r="A474" s="65">
        <v>470</v>
      </c>
      <c r="B474" s="11" t="s">
        <v>274</v>
      </c>
      <c r="C474" s="11" t="s">
        <v>9</v>
      </c>
      <c r="D474" s="11" t="s">
        <v>22</v>
      </c>
      <c r="E474" s="12">
        <v>50</v>
      </c>
      <c r="F474" s="12">
        <v>2.5</v>
      </c>
      <c r="G474" s="12">
        <v>6</v>
      </c>
      <c r="H474" s="13">
        <f t="shared" si="21"/>
        <v>0.19635</v>
      </c>
      <c r="I474" s="14">
        <f t="shared" si="22"/>
        <v>0.34361249999999999</v>
      </c>
      <c r="J474" s="14">
        <f t="shared" si="23"/>
        <v>0.8246699999999999</v>
      </c>
    </row>
    <row r="475" spans="1:10" x14ac:dyDescent="0.3">
      <c r="A475" s="65">
        <v>471</v>
      </c>
      <c r="B475" s="11" t="s">
        <v>282</v>
      </c>
      <c r="C475" s="11" t="s">
        <v>19</v>
      </c>
      <c r="D475" s="11" t="s">
        <v>300</v>
      </c>
      <c r="E475" s="12">
        <v>13</v>
      </c>
      <c r="F475" s="12">
        <v>2</v>
      </c>
      <c r="G475" s="12">
        <v>7</v>
      </c>
      <c r="H475" s="13">
        <f t="shared" si="21"/>
        <v>1.3273260000000002E-2</v>
      </c>
      <c r="I475" s="14">
        <f t="shared" si="22"/>
        <v>1.8582564000000003E-2</v>
      </c>
      <c r="J475" s="14">
        <f t="shared" si="23"/>
        <v>6.5038973999999999E-2</v>
      </c>
    </row>
    <row r="476" spans="1:10" x14ac:dyDescent="0.3">
      <c r="A476" s="65">
        <v>472</v>
      </c>
      <c r="B476" s="11" t="s">
        <v>282</v>
      </c>
      <c r="C476" s="11" t="s">
        <v>19</v>
      </c>
      <c r="D476" s="11" t="s">
        <v>300</v>
      </c>
      <c r="E476" s="12">
        <v>15</v>
      </c>
      <c r="F476" s="12">
        <v>1.5</v>
      </c>
      <c r="G476" s="12">
        <v>6</v>
      </c>
      <c r="H476" s="13">
        <f t="shared" si="21"/>
        <v>1.76715E-2</v>
      </c>
      <c r="I476" s="14">
        <f t="shared" si="22"/>
        <v>1.8555074999999997E-2</v>
      </c>
      <c r="J476" s="14">
        <f t="shared" si="23"/>
        <v>7.4220299999999989E-2</v>
      </c>
    </row>
    <row r="477" spans="1:10" x14ac:dyDescent="0.3">
      <c r="A477" s="65">
        <v>473</v>
      </c>
      <c r="B477" s="11" t="s">
        <v>274</v>
      </c>
      <c r="C477" s="11" t="s">
        <v>9</v>
      </c>
      <c r="D477" s="11" t="s">
        <v>22</v>
      </c>
      <c r="E477" s="12">
        <v>16</v>
      </c>
      <c r="F477" s="12">
        <v>1</v>
      </c>
      <c r="G477" s="12">
        <v>4</v>
      </c>
      <c r="H477" s="13">
        <f t="shared" si="21"/>
        <v>2.0106240000000001E-2</v>
      </c>
      <c r="I477" s="14">
        <f t="shared" si="22"/>
        <v>1.4074368E-2</v>
      </c>
      <c r="J477" s="14">
        <f t="shared" si="23"/>
        <v>5.6297472000000001E-2</v>
      </c>
    </row>
    <row r="478" spans="1:10" x14ac:dyDescent="0.3">
      <c r="A478" s="65">
        <v>474</v>
      </c>
      <c r="B478" s="11" t="s">
        <v>8</v>
      </c>
      <c r="C478" s="11" t="s">
        <v>9</v>
      </c>
      <c r="D478" s="11" t="s">
        <v>10</v>
      </c>
      <c r="E478" s="12">
        <v>20</v>
      </c>
      <c r="F478" s="12">
        <v>4</v>
      </c>
      <c r="G478" s="12">
        <v>8</v>
      </c>
      <c r="H478" s="13">
        <f t="shared" si="21"/>
        <v>3.1416000000000006E-2</v>
      </c>
      <c r="I478" s="14">
        <f t="shared" si="22"/>
        <v>8.796480000000001E-2</v>
      </c>
      <c r="J478" s="14">
        <f t="shared" si="23"/>
        <v>0.17592960000000002</v>
      </c>
    </row>
    <row r="479" spans="1:10" x14ac:dyDescent="0.3">
      <c r="A479" s="65">
        <v>475</v>
      </c>
      <c r="B479" s="11" t="s">
        <v>274</v>
      </c>
      <c r="C479" s="11" t="s">
        <v>9</v>
      </c>
      <c r="D479" s="11" t="s">
        <v>22</v>
      </c>
      <c r="E479" s="12">
        <v>30</v>
      </c>
      <c r="F479" s="12">
        <v>1.5</v>
      </c>
      <c r="G479" s="12">
        <v>5</v>
      </c>
      <c r="H479" s="13">
        <f t="shared" si="21"/>
        <v>7.0685999999999999E-2</v>
      </c>
      <c r="I479" s="14">
        <f t="shared" si="22"/>
        <v>7.4220299999999989E-2</v>
      </c>
      <c r="J479" s="14">
        <f t="shared" si="23"/>
        <v>0.24740100000000001</v>
      </c>
    </row>
    <row r="480" spans="1:10" x14ac:dyDescent="0.3">
      <c r="A480" s="65">
        <v>476</v>
      </c>
      <c r="B480" s="11" t="s">
        <v>274</v>
      </c>
      <c r="C480" s="11" t="s">
        <v>9</v>
      </c>
      <c r="D480" s="11" t="s">
        <v>22</v>
      </c>
      <c r="E480" s="12">
        <v>30</v>
      </c>
      <c r="F480" s="12">
        <v>2</v>
      </c>
      <c r="G480" s="12">
        <v>4</v>
      </c>
      <c r="H480" s="13">
        <f t="shared" si="21"/>
        <v>7.0685999999999999E-2</v>
      </c>
      <c r="I480" s="14">
        <f t="shared" si="22"/>
        <v>9.896039999999999E-2</v>
      </c>
      <c r="J480" s="14">
        <f t="shared" si="23"/>
        <v>0.19792079999999998</v>
      </c>
    </row>
    <row r="481" spans="1:10" x14ac:dyDescent="0.3">
      <c r="A481" s="65">
        <v>477</v>
      </c>
      <c r="B481" s="11" t="s">
        <v>282</v>
      </c>
      <c r="C481" s="11" t="s">
        <v>19</v>
      </c>
      <c r="D481" s="11" t="s">
        <v>300</v>
      </c>
      <c r="E481" s="12">
        <v>16</v>
      </c>
      <c r="F481" s="12">
        <v>2</v>
      </c>
      <c r="G481" s="12">
        <v>6</v>
      </c>
      <c r="H481" s="13">
        <f t="shared" si="21"/>
        <v>2.0106240000000001E-2</v>
      </c>
      <c r="I481" s="14">
        <f t="shared" si="22"/>
        <v>2.8148736000000001E-2</v>
      </c>
      <c r="J481" s="14">
        <f t="shared" si="23"/>
        <v>8.4446208000000009E-2</v>
      </c>
    </row>
    <row r="482" spans="1:10" x14ac:dyDescent="0.3">
      <c r="A482" s="65">
        <v>478</v>
      </c>
      <c r="B482" s="107" t="s">
        <v>185</v>
      </c>
      <c r="C482" s="11" t="s">
        <v>9</v>
      </c>
      <c r="D482" s="11" t="s">
        <v>303</v>
      </c>
      <c r="E482" s="12">
        <v>40</v>
      </c>
      <c r="F482" s="12">
        <v>3</v>
      </c>
      <c r="G482" s="12">
        <v>9</v>
      </c>
      <c r="H482" s="13">
        <f t="shared" si="21"/>
        <v>0.12566400000000003</v>
      </c>
      <c r="I482" s="14">
        <f t="shared" si="22"/>
        <v>0.26389440000000003</v>
      </c>
      <c r="J482" s="14">
        <f t="shared" si="23"/>
        <v>0.79168320000000014</v>
      </c>
    </row>
    <row r="483" spans="1:10" x14ac:dyDescent="0.3">
      <c r="A483" s="65">
        <v>479</v>
      </c>
      <c r="B483" s="11" t="s">
        <v>274</v>
      </c>
      <c r="C483" s="11" t="s">
        <v>9</v>
      </c>
      <c r="D483" s="11" t="s">
        <v>22</v>
      </c>
      <c r="E483" s="12">
        <v>16</v>
      </c>
      <c r="F483" s="12">
        <v>1.5</v>
      </c>
      <c r="G483" s="12">
        <v>4</v>
      </c>
      <c r="H483" s="13">
        <f t="shared" si="21"/>
        <v>2.0106240000000001E-2</v>
      </c>
      <c r="I483" s="14">
        <f t="shared" si="22"/>
        <v>2.1111552000000002E-2</v>
      </c>
      <c r="J483" s="14">
        <f t="shared" si="23"/>
        <v>5.6297472000000001E-2</v>
      </c>
    </row>
    <row r="484" spans="1:10" x14ac:dyDescent="0.3">
      <c r="A484" s="65">
        <v>480</v>
      </c>
      <c r="B484" s="11" t="s">
        <v>282</v>
      </c>
      <c r="C484" s="11" t="s">
        <v>19</v>
      </c>
      <c r="D484" s="11" t="s">
        <v>300</v>
      </c>
      <c r="E484" s="12">
        <v>17</v>
      </c>
      <c r="F484" s="12">
        <v>3</v>
      </c>
      <c r="G484" s="12">
        <v>7</v>
      </c>
      <c r="H484" s="13">
        <f t="shared" si="21"/>
        <v>2.2698060000000003E-2</v>
      </c>
      <c r="I484" s="14">
        <f t="shared" si="22"/>
        <v>4.7665925999999997E-2</v>
      </c>
      <c r="J484" s="14">
        <f t="shared" si="23"/>
        <v>0.11122049400000002</v>
      </c>
    </row>
    <row r="485" spans="1:10" x14ac:dyDescent="0.3">
      <c r="A485" s="65">
        <v>481</v>
      </c>
      <c r="B485" s="11" t="s">
        <v>274</v>
      </c>
      <c r="C485" s="11" t="s">
        <v>9</v>
      </c>
      <c r="D485" s="11" t="s">
        <v>22</v>
      </c>
      <c r="E485" s="12">
        <v>42</v>
      </c>
      <c r="F485" s="12">
        <v>3</v>
      </c>
      <c r="G485" s="12">
        <v>7</v>
      </c>
      <c r="H485" s="13">
        <f t="shared" si="21"/>
        <v>0.13854455999999998</v>
      </c>
      <c r="I485" s="14">
        <f t="shared" si="22"/>
        <v>0.29094357599999993</v>
      </c>
      <c r="J485" s="14">
        <f t="shared" si="23"/>
        <v>0.67886834399999996</v>
      </c>
    </row>
    <row r="486" spans="1:10" x14ac:dyDescent="0.3">
      <c r="A486" s="65">
        <v>482</v>
      </c>
      <c r="B486" s="11" t="s">
        <v>282</v>
      </c>
      <c r="C486" s="11" t="s">
        <v>19</v>
      </c>
      <c r="D486" s="11" t="s">
        <v>300</v>
      </c>
      <c r="E486" s="12">
        <v>18</v>
      </c>
      <c r="F486" s="12">
        <v>2</v>
      </c>
      <c r="G486" s="12">
        <v>6</v>
      </c>
      <c r="H486" s="13">
        <f t="shared" si="21"/>
        <v>2.5446959999999998E-2</v>
      </c>
      <c r="I486" s="14">
        <f t="shared" si="22"/>
        <v>3.5625743999999994E-2</v>
      </c>
      <c r="J486" s="14">
        <f t="shared" si="23"/>
        <v>0.10687723199999999</v>
      </c>
    </row>
    <row r="487" spans="1:10" x14ac:dyDescent="0.3">
      <c r="A487" s="65">
        <v>483</v>
      </c>
      <c r="B487" s="11" t="s">
        <v>8</v>
      </c>
      <c r="C487" s="11" t="s">
        <v>9</v>
      </c>
      <c r="D487" s="11" t="s">
        <v>10</v>
      </c>
      <c r="E487" s="12">
        <v>17</v>
      </c>
      <c r="F487" s="12">
        <v>3</v>
      </c>
      <c r="G487" s="12">
        <v>7</v>
      </c>
      <c r="H487" s="13">
        <f t="shared" si="21"/>
        <v>2.2698060000000003E-2</v>
      </c>
      <c r="I487" s="14">
        <f t="shared" si="22"/>
        <v>4.7665925999999997E-2</v>
      </c>
      <c r="J487" s="14">
        <f t="shared" si="23"/>
        <v>0.11122049400000002</v>
      </c>
    </row>
    <row r="488" spans="1:10" x14ac:dyDescent="0.3">
      <c r="A488" s="65">
        <v>484</v>
      </c>
      <c r="B488" s="11" t="s">
        <v>8</v>
      </c>
      <c r="C488" s="11" t="s">
        <v>9</v>
      </c>
      <c r="D488" s="11" t="s">
        <v>10</v>
      </c>
      <c r="E488" s="12">
        <v>35</v>
      </c>
      <c r="F488" s="12">
        <v>6</v>
      </c>
      <c r="G488" s="12">
        <v>12</v>
      </c>
      <c r="H488" s="13">
        <f t="shared" si="21"/>
        <v>9.6211499999999991E-2</v>
      </c>
      <c r="I488" s="14">
        <f t="shared" si="22"/>
        <v>0.4040882999999999</v>
      </c>
      <c r="J488" s="14">
        <f t="shared" si="23"/>
        <v>0.8081765999999998</v>
      </c>
    </row>
    <row r="489" spans="1:10" x14ac:dyDescent="0.3">
      <c r="A489" s="65">
        <v>485</v>
      </c>
      <c r="B489" s="11" t="s">
        <v>274</v>
      </c>
      <c r="C489" s="11" t="s">
        <v>9</v>
      </c>
      <c r="D489" s="11" t="s">
        <v>22</v>
      </c>
      <c r="E489" s="12">
        <v>30</v>
      </c>
      <c r="F489" s="12">
        <v>1.5</v>
      </c>
      <c r="G489" s="12">
        <v>5</v>
      </c>
      <c r="H489" s="13">
        <f t="shared" si="21"/>
        <v>7.0685999999999999E-2</v>
      </c>
      <c r="I489" s="14">
        <f t="shared" si="22"/>
        <v>7.4220299999999989E-2</v>
      </c>
      <c r="J489" s="14">
        <f t="shared" si="23"/>
        <v>0.24740100000000001</v>
      </c>
    </row>
    <row r="490" spans="1:10" x14ac:dyDescent="0.3">
      <c r="A490" s="65">
        <v>486</v>
      </c>
      <c r="B490" s="11" t="s">
        <v>282</v>
      </c>
      <c r="C490" s="11" t="s">
        <v>19</v>
      </c>
      <c r="D490" s="11" t="s">
        <v>300</v>
      </c>
      <c r="E490" s="12">
        <v>18</v>
      </c>
      <c r="F490" s="12">
        <v>5</v>
      </c>
      <c r="G490" s="12">
        <v>8</v>
      </c>
      <c r="H490" s="13">
        <f t="shared" si="21"/>
        <v>2.5446959999999998E-2</v>
      </c>
      <c r="I490" s="14">
        <f t="shared" si="22"/>
        <v>8.9064359999999981E-2</v>
      </c>
      <c r="J490" s="14">
        <f t="shared" si="23"/>
        <v>0.14250297599999998</v>
      </c>
    </row>
    <row r="491" spans="1:10" x14ac:dyDescent="0.3">
      <c r="A491" s="65">
        <v>487</v>
      </c>
      <c r="B491" s="11" t="s">
        <v>282</v>
      </c>
      <c r="C491" s="11" t="s">
        <v>19</v>
      </c>
      <c r="D491" s="11" t="s">
        <v>300</v>
      </c>
      <c r="E491" s="12">
        <v>16</v>
      </c>
      <c r="F491" s="12">
        <v>2</v>
      </c>
      <c r="G491" s="12">
        <v>7</v>
      </c>
      <c r="H491" s="13">
        <f t="shared" si="21"/>
        <v>2.0106240000000001E-2</v>
      </c>
      <c r="I491" s="14">
        <f t="shared" si="22"/>
        <v>2.8148736000000001E-2</v>
      </c>
      <c r="J491" s="14">
        <f t="shared" si="23"/>
        <v>9.8520575999999999E-2</v>
      </c>
    </row>
    <row r="492" spans="1:10" x14ac:dyDescent="0.3">
      <c r="A492" s="65">
        <v>488</v>
      </c>
      <c r="B492" s="11" t="s">
        <v>282</v>
      </c>
      <c r="C492" s="11" t="s">
        <v>19</v>
      </c>
      <c r="D492" s="11" t="s">
        <v>300</v>
      </c>
      <c r="E492" s="12">
        <v>20</v>
      </c>
      <c r="F492" s="12">
        <v>3</v>
      </c>
      <c r="G492" s="12">
        <v>8</v>
      </c>
      <c r="H492" s="13">
        <f t="shared" si="21"/>
        <v>3.1416000000000006E-2</v>
      </c>
      <c r="I492" s="14">
        <f t="shared" si="22"/>
        <v>6.5973600000000007E-2</v>
      </c>
      <c r="J492" s="14">
        <f t="shared" si="23"/>
        <v>0.17592960000000002</v>
      </c>
    </row>
    <row r="493" spans="1:10" x14ac:dyDescent="0.3">
      <c r="A493" s="65">
        <v>489</v>
      </c>
      <c r="B493" s="11" t="s">
        <v>282</v>
      </c>
      <c r="C493" s="11" t="s">
        <v>19</v>
      </c>
      <c r="D493" s="11" t="s">
        <v>300</v>
      </c>
      <c r="E493" s="12">
        <v>15</v>
      </c>
      <c r="F493" s="12">
        <v>3</v>
      </c>
      <c r="G493" s="12">
        <v>8</v>
      </c>
      <c r="H493" s="13">
        <f t="shared" si="21"/>
        <v>1.76715E-2</v>
      </c>
      <c r="I493" s="14">
        <f t="shared" si="22"/>
        <v>3.7110149999999995E-2</v>
      </c>
      <c r="J493" s="14">
        <f t="shared" si="23"/>
        <v>9.896039999999999E-2</v>
      </c>
    </row>
    <row r="494" spans="1:10" x14ac:dyDescent="0.3">
      <c r="A494" s="65">
        <v>490</v>
      </c>
      <c r="B494" s="11" t="s">
        <v>274</v>
      </c>
      <c r="C494" s="11" t="s">
        <v>9</v>
      </c>
      <c r="D494" s="11" t="s">
        <v>22</v>
      </c>
      <c r="E494" s="12">
        <v>30</v>
      </c>
      <c r="F494" s="12">
        <v>2</v>
      </c>
      <c r="G494" s="12">
        <v>6</v>
      </c>
      <c r="H494" s="13">
        <f t="shared" si="21"/>
        <v>7.0685999999999999E-2</v>
      </c>
      <c r="I494" s="14">
        <f t="shared" si="22"/>
        <v>9.896039999999999E-2</v>
      </c>
      <c r="J494" s="14">
        <f t="shared" si="23"/>
        <v>0.29688119999999996</v>
      </c>
    </row>
    <row r="495" spans="1:10" x14ac:dyDescent="0.3">
      <c r="A495" s="65">
        <v>491</v>
      </c>
      <c r="B495" s="11" t="s">
        <v>274</v>
      </c>
      <c r="C495" s="11" t="s">
        <v>9</v>
      </c>
      <c r="D495" s="11" t="s">
        <v>22</v>
      </c>
      <c r="E495" s="12">
        <v>22</v>
      </c>
      <c r="F495" s="12">
        <v>2</v>
      </c>
      <c r="G495" s="12">
        <v>6</v>
      </c>
      <c r="H495" s="13">
        <f t="shared" si="21"/>
        <v>3.8013359999999996E-2</v>
      </c>
      <c r="I495" s="14">
        <f t="shared" si="22"/>
        <v>5.3218703999999992E-2</v>
      </c>
      <c r="J495" s="14">
        <f t="shared" si="23"/>
        <v>0.15965611199999996</v>
      </c>
    </row>
    <row r="496" spans="1:10" x14ac:dyDescent="0.3">
      <c r="A496" s="65">
        <v>492</v>
      </c>
      <c r="B496" s="11" t="s">
        <v>274</v>
      </c>
      <c r="C496" s="11" t="s">
        <v>9</v>
      </c>
      <c r="D496" s="11" t="s">
        <v>22</v>
      </c>
      <c r="E496" s="12">
        <v>35</v>
      </c>
      <c r="F496" s="12">
        <v>3</v>
      </c>
      <c r="G496" s="12">
        <v>4</v>
      </c>
      <c r="H496" s="13">
        <f t="shared" si="21"/>
        <v>9.6211499999999991E-2</v>
      </c>
      <c r="I496" s="14">
        <f t="shared" si="22"/>
        <v>0.20204414999999995</v>
      </c>
      <c r="J496" s="14">
        <f t="shared" si="23"/>
        <v>0.26939219999999997</v>
      </c>
    </row>
    <row r="497" spans="1:10" x14ac:dyDescent="0.3">
      <c r="A497" s="65">
        <v>493</v>
      </c>
      <c r="B497" s="11" t="s">
        <v>274</v>
      </c>
      <c r="C497" s="11" t="s">
        <v>9</v>
      </c>
      <c r="D497" s="11" t="s">
        <v>22</v>
      </c>
      <c r="E497" s="12">
        <v>23</v>
      </c>
      <c r="F497" s="12">
        <v>1.5</v>
      </c>
      <c r="G497" s="12">
        <v>4</v>
      </c>
      <c r="H497" s="13">
        <f t="shared" si="21"/>
        <v>4.154766E-2</v>
      </c>
      <c r="I497" s="14">
        <f t="shared" si="22"/>
        <v>4.3625042999999995E-2</v>
      </c>
      <c r="J497" s="14">
        <f t="shared" si="23"/>
        <v>0.11633344799999999</v>
      </c>
    </row>
    <row r="498" spans="1:10" x14ac:dyDescent="0.3">
      <c r="A498" s="65">
        <v>494</v>
      </c>
      <c r="B498" s="11" t="s">
        <v>274</v>
      </c>
      <c r="C498" s="11" t="s">
        <v>9</v>
      </c>
      <c r="D498" s="11" t="s">
        <v>22</v>
      </c>
      <c r="E498" s="12">
        <v>18</v>
      </c>
      <c r="F498" s="12">
        <v>4</v>
      </c>
      <c r="G498" s="12">
        <v>6</v>
      </c>
      <c r="H498" s="13">
        <f t="shared" si="21"/>
        <v>2.5446959999999998E-2</v>
      </c>
      <c r="I498" s="14">
        <f t="shared" si="22"/>
        <v>7.1251487999999988E-2</v>
      </c>
      <c r="J498" s="14">
        <f t="shared" si="23"/>
        <v>0.10687723199999999</v>
      </c>
    </row>
    <row r="499" spans="1:10" x14ac:dyDescent="0.3">
      <c r="A499" s="65">
        <v>495</v>
      </c>
      <c r="B499" s="11" t="s">
        <v>282</v>
      </c>
      <c r="C499" s="11" t="s">
        <v>19</v>
      </c>
      <c r="D499" s="11" t="s">
        <v>300</v>
      </c>
      <c r="E499" s="12">
        <v>18</v>
      </c>
      <c r="F499" s="12">
        <v>5</v>
      </c>
      <c r="G499" s="12">
        <v>8</v>
      </c>
      <c r="H499" s="13">
        <f t="shared" si="21"/>
        <v>2.5446959999999998E-2</v>
      </c>
      <c r="I499" s="14">
        <f t="shared" si="22"/>
        <v>8.9064359999999981E-2</v>
      </c>
      <c r="J499" s="14">
        <f t="shared" si="23"/>
        <v>0.14250297599999998</v>
      </c>
    </row>
    <row r="500" spans="1:10" x14ac:dyDescent="0.3">
      <c r="A500" s="65">
        <v>496</v>
      </c>
      <c r="B500" s="11" t="s">
        <v>274</v>
      </c>
      <c r="C500" s="11" t="s">
        <v>9</v>
      </c>
      <c r="D500" s="11" t="s">
        <v>22</v>
      </c>
      <c r="E500" s="12">
        <v>20</v>
      </c>
      <c r="F500" s="12">
        <v>3</v>
      </c>
      <c r="G500" s="12">
        <v>4</v>
      </c>
      <c r="H500" s="13">
        <f t="shared" si="21"/>
        <v>3.1416000000000006E-2</v>
      </c>
      <c r="I500" s="14">
        <f t="shared" si="22"/>
        <v>6.5973600000000007E-2</v>
      </c>
      <c r="J500" s="14">
        <f t="shared" si="23"/>
        <v>8.796480000000001E-2</v>
      </c>
    </row>
    <row r="501" spans="1:10" x14ac:dyDescent="0.3">
      <c r="A501" s="65">
        <v>497</v>
      </c>
      <c r="B501" s="11" t="s">
        <v>274</v>
      </c>
      <c r="C501" s="11" t="s">
        <v>9</v>
      </c>
      <c r="D501" s="11" t="s">
        <v>22</v>
      </c>
      <c r="E501" s="12">
        <v>20</v>
      </c>
      <c r="F501" s="12">
        <v>3</v>
      </c>
      <c r="G501" s="12">
        <v>5</v>
      </c>
      <c r="H501" s="13">
        <f t="shared" si="21"/>
        <v>3.1416000000000006E-2</v>
      </c>
      <c r="I501" s="14">
        <f t="shared" si="22"/>
        <v>6.5973600000000007E-2</v>
      </c>
      <c r="J501" s="14">
        <f t="shared" si="23"/>
        <v>0.10995600000000001</v>
      </c>
    </row>
    <row r="502" spans="1:10" x14ac:dyDescent="0.3">
      <c r="A502" s="65">
        <v>498</v>
      </c>
      <c r="B502" s="11" t="s">
        <v>8</v>
      </c>
      <c r="C502" s="11" t="s">
        <v>9</v>
      </c>
      <c r="D502" s="11" t="s">
        <v>10</v>
      </c>
      <c r="E502" s="12">
        <v>16</v>
      </c>
      <c r="F502" s="12">
        <v>1.5</v>
      </c>
      <c r="G502" s="12">
        <v>4</v>
      </c>
      <c r="H502" s="13">
        <f t="shared" si="21"/>
        <v>2.0106240000000001E-2</v>
      </c>
      <c r="I502" s="14">
        <f t="shared" si="22"/>
        <v>2.1111552000000002E-2</v>
      </c>
      <c r="J502" s="14">
        <f t="shared" si="23"/>
        <v>5.6297472000000001E-2</v>
      </c>
    </row>
    <row r="503" spans="1:10" x14ac:dyDescent="0.3">
      <c r="A503" s="65">
        <v>499</v>
      </c>
      <c r="B503" s="11" t="s">
        <v>8</v>
      </c>
      <c r="C503" s="11" t="s">
        <v>9</v>
      </c>
      <c r="D503" s="11" t="s">
        <v>10</v>
      </c>
      <c r="E503" s="12">
        <v>20</v>
      </c>
      <c r="F503" s="12">
        <v>1</v>
      </c>
      <c r="G503" s="12">
        <v>4</v>
      </c>
      <c r="H503" s="13">
        <f t="shared" si="21"/>
        <v>3.1416000000000006E-2</v>
      </c>
      <c r="I503" s="14">
        <f t="shared" si="22"/>
        <v>2.1991200000000002E-2</v>
      </c>
      <c r="J503" s="14">
        <f t="shared" si="23"/>
        <v>8.796480000000001E-2</v>
      </c>
    </row>
    <row r="504" spans="1:10" x14ac:dyDescent="0.3">
      <c r="A504" s="65">
        <v>500</v>
      </c>
      <c r="B504" s="11" t="s">
        <v>8</v>
      </c>
      <c r="C504" s="11" t="s">
        <v>9</v>
      </c>
      <c r="D504" s="11" t="s">
        <v>10</v>
      </c>
      <c r="E504" s="12">
        <v>20</v>
      </c>
      <c r="F504" s="12">
        <v>1</v>
      </c>
      <c r="G504" s="12">
        <v>6</v>
      </c>
      <c r="H504" s="13">
        <f t="shared" si="21"/>
        <v>3.1416000000000006E-2</v>
      </c>
      <c r="I504" s="14">
        <f t="shared" si="22"/>
        <v>2.1991200000000002E-2</v>
      </c>
      <c r="J504" s="14">
        <f t="shared" si="23"/>
        <v>0.13194720000000001</v>
      </c>
    </row>
    <row r="505" spans="1:10" x14ac:dyDescent="0.3">
      <c r="A505" s="65">
        <v>501</v>
      </c>
      <c r="B505" s="11" t="s">
        <v>8</v>
      </c>
      <c r="C505" s="11" t="s">
        <v>9</v>
      </c>
      <c r="D505" s="11" t="s">
        <v>10</v>
      </c>
      <c r="E505" s="54">
        <v>16</v>
      </c>
      <c r="F505" s="54">
        <v>2</v>
      </c>
      <c r="G505" s="54">
        <v>7</v>
      </c>
      <c r="H505" s="13">
        <f t="shared" si="21"/>
        <v>2.0106240000000001E-2</v>
      </c>
      <c r="I505" s="14">
        <f t="shared" si="22"/>
        <v>2.8148736000000001E-2</v>
      </c>
      <c r="J505" s="14">
        <f t="shared" si="23"/>
        <v>9.8520575999999999E-2</v>
      </c>
    </row>
    <row r="506" spans="1:10" x14ac:dyDescent="0.3">
      <c r="A506" s="65">
        <v>502</v>
      </c>
      <c r="B506" s="11" t="s">
        <v>8</v>
      </c>
      <c r="C506" s="11" t="s">
        <v>9</v>
      </c>
      <c r="D506" s="11" t="s">
        <v>10</v>
      </c>
      <c r="E506" s="54">
        <v>11</v>
      </c>
      <c r="F506" s="54">
        <v>2.5</v>
      </c>
      <c r="G506" s="54">
        <v>7</v>
      </c>
      <c r="H506" s="13">
        <f t="shared" si="21"/>
        <v>9.503339999999999E-3</v>
      </c>
      <c r="I506" s="14">
        <f t="shared" si="22"/>
        <v>1.6630844999999998E-2</v>
      </c>
      <c r="J506" s="14">
        <f t="shared" si="23"/>
        <v>4.6566365999999991E-2</v>
      </c>
    </row>
    <row r="507" spans="1:10" x14ac:dyDescent="0.3">
      <c r="A507" s="65">
        <v>503</v>
      </c>
      <c r="B507" s="11" t="s">
        <v>8</v>
      </c>
      <c r="C507" s="11" t="s">
        <v>9</v>
      </c>
      <c r="D507" s="11" t="s">
        <v>10</v>
      </c>
      <c r="E507" s="54">
        <v>14</v>
      </c>
      <c r="F507" s="54">
        <v>2.5</v>
      </c>
      <c r="G507" s="54">
        <v>7</v>
      </c>
      <c r="H507" s="13">
        <f t="shared" si="21"/>
        <v>1.5393840000000002E-2</v>
      </c>
      <c r="I507" s="14">
        <f t="shared" si="22"/>
        <v>2.6939220000000003E-2</v>
      </c>
      <c r="J507" s="14">
        <f t="shared" si="23"/>
        <v>7.5429816000000011E-2</v>
      </c>
    </row>
    <row r="508" spans="1:10" x14ac:dyDescent="0.3">
      <c r="A508" s="65">
        <v>504</v>
      </c>
      <c r="B508" s="11" t="s">
        <v>8</v>
      </c>
      <c r="C508" s="11" t="s">
        <v>9</v>
      </c>
      <c r="D508" s="11" t="s">
        <v>10</v>
      </c>
      <c r="E508" s="54">
        <v>17</v>
      </c>
      <c r="F508" s="54">
        <v>1.5</v>
      </c>
      <c r="G508" s="54">
        <v>8</v>
      </c>
      <c r="H508" s="13">
        <f t="shared" si="21"/>
        <v>2.2698060000000003E-2</v>
      </c>
      <c r="I508" s="14">
        <f t="shared" si="22"/>
        <v>2.3832962999999999E-2</v>
      </c>
      <c r="J508" s="14">
        <f t="shared" si="23"/>
        <v>0.12710913600000001</v>
      </c>
    </row>
    <row r="509" spans="1:10" x14ac:dyDescent="0.3">
      <c r="A509" s="65">
        <v>505</v>
      </c>
      <c r="B509" s="11" t="s">
        <v>8</v>
      </c>
      <c r="C509" s="11" t="s">
        <v>9</v>
      </c>
      <c r="D509" s="11" t="s">
        <v>10</v>
      </c>
      <c r="E509" s="54">
        <v>11</v>
      </c>
      <c r="F509" s="54">
        <v>1.2</v>
      </c>
      <c r="G509" s="54">
        <v>7</v>
      </c>
      <c r="H509" s="13">
        <f t="shared" si="21"/>
        <v>9.503339999999999E-3</v>
      </c>
      <c r="I509" s="14">
        <f t="shared" si="22"/>
        <v>7.9828055999999984E-3</v>
      </c>
      <c r="J509" s="14">
        <f t="shared" si="23"/>
        <v>4.6566365999999991E-2</v>
      </c>
    </row>
    <row r="510" spans="1:10" x14ac:dyDescent="0.3">
      <c r="A510" s="65">
        <v>506</v>
      </c>
      <c r="B510" s="11" t="s">
        <v>8</v>
      </c>
      <c r="C510" s="11" t="s">
        <v>9</v>
      </c>
      <c r="D510" s="11" t="s">
        <v>10</v>
      </c>
      <c r="E510" s="54">
        <v>14</v>
      </c>
      <c r="F510" s="54">
        <v>2</v>
      </c>
      <c r="G510" s="54">
        <v>8</v>
      </c>
      <c r="H510" s="13">
        <f t="shared" si="21"/>
        <v>1.5393840000000002E-2</v>
      </c>
      <c r="I510" s="14">
        <f t="shared" si="22"/>
        <v>2.1551376000000001E-2</v>
      </c>
      <c r="J510" s="14">
        <f t="shared" si="23"/>
        <v>8.6205504000000002E-2</v>
      </c>
    </row>
    <row r="511" spans="1:10" x14ac:dyDescent="0.3">
      <c r="A511" s="65">
        <v>507</v>
      </c>
      <c r="B511" s="11" t="s">
        <v>8</v>
      </c>
      <c r="C511" s="11" t="s">
        <v>9</v>
      </c>
      <c r="D511" s="11" t="s">
        <v>10</v>
      </c>
      <c r="E511" s="54">
        <v>14</v>
      </c>
      <c r="F511" s="54">
        <v>3</v>
      </c>
      <c r="G511" s="54">
        <v>8</v>
      </c>
      <c r="H511" s="13">
        <f t="shared" si="21"/>
        <v>1.5393840000000002E-2</v>
      </c>
      <c r="I511" s="14">
        <f t="shared" si="22"/>
        <v>3.2327064000000003E-2</v>
      </c>
      <c r="J511" s="14">
        <f t="shared" si="23"/>
        <v>8.6205504000000002E-2</v>
      </c>
    </row>
    <row r="512" spans="1:10" x14ac:dyDescent="0.3">
      <c r="A512" s="65">
        <v>508</v>
      </c>
      <c r="B512" s="11" t="s">
        <v>8</v>
      </c>
      <c r="C512" s="11" t="s">
        <v>9</v>
      </c>
      <c r="D512" s="11" t="s">
        <v>10</v>
      </c>
      <c r="E512" s="54">
        <v>15</v>
      </c>
      <c r="F512" s="54">
        <v>2.2000000000000002</v>
      </c>
      <c r="G512" s="54">
        <v>7</v>
      </c>
      <c r="H512" s="13">
        <f t="shared" si="21"/>
        <v>1.76715E-2</v>
      </c>
      <c r="I512" s="14">
        <f t="shared" si="22"/>
        <v>2.721411E-2</v>
      </c>
      <c r="J512" s="14">
        <f t="shared" si="23"/>
        <v>8.6590349999999983E-2</v>
      </c>
    </row>
    <row r="513" spans="1:10" x14ac:dyDescent="0.3">
      <c r="A513" s="65">
        <v>509</v>
      </c>
      <c r="B513" s="11" t="s">
        <v>282</v>
      </c>
      <c r="C513" s="11" t="s">
        <v>19</v>
      </c>
      <c r="D513" s="11" t="s">
        <v>300</v>
      </c>
      <c r="E513" s="54">
        <v>15</v>
      </c>
      <c r="F513" s="54">
        <v>3</v>
      </c>
      <c r="G513" s="54">
        <v>8</v>
      </c>
      <c r="H513" s="13">
        <f t="shared" si="21"/>
        <v>1.76715E-2</v>
      </c>
      <c r="I513" s="14">
        <f t="shared" si="22"/>
        <v>3.7110149999999995E-2</v>
      </c>
      <c r="J513" s="14">
        <f t="shared" si="23"/>
        <v>9.896039999999999E-2</v>
      </c>
    </row>
    <row r="514" spans="1:10" x14ac:dyDescent="0.3">
      <c r="A514" s="65">
        <v>510</v>
      </c>
      <c r="B514" s="11" t="s">
        <v>8</v>
      </c>
      <c r="C514" s="11" t="s">
        <v>9</v>
      </c>
      <c r="D514" s="11" t="s">
        <v>10</v>
      </c>
      <c r="E514" s="54">
        <v>17</v>
      </c>
      <c r="F514" s="54">
        <v>4</v>
      </c>
      <c r="G514" s="54">
        <v>8</v>
      </c>
      <c r="H514" s="13">
        <f t="shared" si="21"/>
        <v>2.2698060000000003E-2</v>
      </c>
      <c r="I514" s="14">
        <f t="shared" si="22"/>
        <v>6.3554568000000006E-2</v>
      </c>
      <c r="J514" s="14">
        <f t="shared" si="23"/>
        <v>0.12710913600000001</v>
      </c>
    </row>
    <row r="515" spans="1:10" x14ac:dyDescent="0.3">
      <c r="A515" s="65">
        <v>511</v>
      </c>
      <c r="B515" s="11" t="s">
        <v>8</v>
      </c>
      <c r="C515" s="11" t="s">
        <v>9</v>
      </c>
      <c r="D515" s="11" t="s">
        <v>10</v>
      </c>
      <c r="E515" s="54">
        <v>10</v>
      </c>
      <c r="F515" s="54">
        <v>3</v>
      </c>
      <c r="G515" s="54">
        <v>7</v>
      </c>
      <c r="H515" s="13">
        <f t="shared" si="21"/>
        <v>7.8540000000000016E-3</v>
      </c>
      <c r="I515" s="14">
        <f t="shared" si="22"/>
        <v>1.6493400000000002E-2</v>
      </c>
      <c r="J515" s="14">
        <f t="shared" si="23"/>
        <v>3.8484600000000008E-2</v>
      </c>
    </row>
    <row r="516" spans="1:10" x14ac:dyDescent="0.3">
      <c r="A516" s="65">
        <v>512</v>
      </c>
      <c r="B516" s="11" t="s">
        <v>8</v>
      </c>
      <c r="C516" s="11" t="s">
        <v>9</v>
      </c>
      <c r="D516" s="11" t="s">
        <v>10</v>
      </c>
      <c r="E516" s="54">
        <v>17</v>
      </c>
      <c r="F516" s="54">
        <v>1.6</v>
      </c>
      <c r="G516" s="54">
        <v>7</v>
      </c>
      <c r="H516" s="13">
        <f t="shared" si="21"/>
        <v>2.2698060000000003E-2</v>
      </c>
      <c r="I516" s="14">
        <f t="shared" si="22"/>
        <v>2.5421827200000004E-2</v>
      </c>
      <c r="J516" s="14">
        <f t="shared" si="23"/>
        <v>0.11122049400000002</v>
      </c>
    </row>
    <row r="517" spans="1:10" x14ac:dyDescent="0.3">
      <c r="A517" s="65">
        <v>513</v>
      </c>
      <c r="B517" s="11" t="s">
        <v>8</v>
      </c>
      <c r="C517" s="11" t="s">
        <v>9</v>
      </c>
      <c r="D517" s="11" t="s">
        <v>10</v>
      </c>
      <c r="E517" s="54">
        <v>32</v>
      </c>
      <c r="F517" s="54">
        <v>5</v>
      </c>
      <c r="G517" s="54">
        <v>15</v>
      </c>
      <c r="H517" s="13">
        <f t="shared" si="21"/>
        <v>8.0424960000000004E-2</v>
      </c>
      <c r="I517" s="14">
        <f t="shared" si="22"/>
        <v>0.28148735999999996</v>
      </c>
      <c r="J517" s="14">
        <f t="shared" si="23"/>
        <v>0.84446208</v>
      </c>
    </row>
    <row r="518" spans="1:10" x14ac:dyDescent="0.3">
      <c r="A518" s="65">
        <v>514</v>
      </c>
      <c r="B518" s="11" t="s">
        <v>282</v>
      </c>
      <c r="C518" s="11" t="s">
        <v>19</v>
      </c>
      <c r="D518" s="11" t="s">
        <v>300</v>
      </c>
      <c r="E518" s="54">
        <v>22</v>
      </c>
      <c r="F518" s="54">
        <v>4</v>
      </c>
      <c r="G518" s="54">
        <v>10</v>
      </c>
      <c r="H518" s="13">
        <f t="shared" ref="H518:H581" si="24">((E518/100)^2)*0.7854</f>
        <v>3.8013359999999996E-2</v>
      </c>
      <c r="I518" s="14">
        <f t="shared" ref="I518:I581" si="25">H518*F518*0.7</f>
        <v>0.10643740799999998</v>
      </c>
      <c r="J518" s="14">
        <f t="shared" ref="J518:J581" si="26">H518*G518*0.7</f>
        <v>0.26609351999999997</v>
      </c>
    </row>
    <row r="519" spans="1:10" x14ac:dyDescent="0.3">
      <c r="A519" s="65">
        <v>515</v>
      </c>
      <c r="B519" s="11" t="s">
        <v>282</v>
      </c>
      <c r="C519" s="11" t="s">
        <v>19</v>
      </c>
      <c r="D519" s="11" t="s">
        <v>300</v>
      </c>
      <c r="E519" s="54">
        <v>19</v>
      </c>
      <c r="F519" s="54">
        <v>6</v>
      </c>
      <c r="G519" s="54">
        <v>10</v>
      </c>
      <c r="H519" s="13">
        <f t="shared" si="24"/>
        <v>2.835294E-2</v>
      </c>
      <c r="I519" s="14">
        <f t="shared" si="25"/>
        <v>0.119082348</v>
      </c>
      <c r="J519" s="14">
        <f t="shared" si="26"/>
        <v>0.19847057999999998</v>
      </c>
    </row>
    <row r="520" spans="1:10" x14ac:dyDescent="0.3">
      <c r="A520" s="65">
        <v>516</v>
      </c>
      <c r="B520" s="11" t="s">
        <v>8</v>
      </c>
      <c r="C520" s="11" t="s">
        <v>9</v>
      </c>
      <c r="D520" s="11" t="s">
        <v>10</v>
      </c>
      <c r="E520" s="54">
        <v>23</v>
      </c>
      <c r="F520" s="54">
        <v>6</v>
      </c>
      <c r="G520" s="54">
        <v>14</v>
      </c>
      <c r="H520" s="13">
        <f t="shared" si="24"/>
        <v>4.154766E-2</v>
      </c>
      <c r="I520" s="14">
        <f t="shared" si="25"/>
        <v>0.17450017199999998</v>
      </c>
      <c r="J520" s="14">
        <f t="shared" si="26"/>
        <v>0.40716706800000002</v>
      </c>
    </row>
    <row r="521" spans="1:10" x14ac:dyDescent="0.3">
      <c r="A521" s="65">
        <v>517</v>
      </c>
      <c r="B521" s="11" t="s">
        <v>282</v>
      </c>
      <c r="C521" s="11" t="s">
        <v>19</v>
      </c>
      <c r="D521" s="11" t="s">
        <v>300</v>
      </c>
      <c r="E521" s="54">
        <v>28</v>
      </c>
      <c r="F521" s="54">
        <v>7</v>
      </c>
      <c r="G521" s="54">
        <v>15</v>
      </c>
      <c r="H521" s="13">
        <f t="shared" si="24"/>
        <v>6.157536000000001E-2</v>
      </c>
      <c r="I521" s="14">
        <f t="shared" si="25"/>
        <v>0.30171926400000004</v>
      </c>
      <c r="J521" s="14">
        <f t="shared" si="26"/>
        <v>0.64654128000000011</v>
      </c>
    </row>
    <row r="522" spans="1:10" x14ac:dyDescent="0.3">
      <c r="A522" s="65">
        <v>518</v>
      </c>
      <c r="B522" s="11" t="s">
        <v>17</v>
      </c>
      <c r="C522" s="11" t="s">
        <v>299</v>
      </c>
      <c r="D522" s="15" t="s">
        <v>294</v>
      </c>
      <c r="E522" s="54">
        <v>18</v>
      </c>
      <c r="F522" s="54">
        <v>1</v>
      </c>
      <c r="G522" s="54">
        <v>7</v>
      </c>
      <c r="H522" s="13">
        <f t="shared" si="24"/>
        <v>2.5446959999999998E-2</v>
      </c>
      <c r="I522" s="14">
        <f t="shared" si="25"/>
        <v>1.7812871999999997E-2</v>
      </c>
      <c r="J522" s="14">
        <f t="shared" si="26"/>
        <v>0.12469010399999998</v>
      </c>
    </row>
    <row r="523" spans="1:10" x14ac:dyDescent="0.3">
      <c r="A523" s="65">
        <v>519</v>
      </c>
      <c r="B523" s="11" t="s">
        <v>8</v>
      </c>
      <c r="C523" s="11" t="s">
        <v>9</v>
      </c>
      <c r="D523" s="11" t="s">
        <v>10</v>
      </c>
      <c r="E523" s="54">
        <v>30</v>
      </c>
      <c r="F523" s="54">
        <v>6</v>
      </c>
      <c r="G523" s="54">
        <v>15</v>
      </c>
      <c r="H523" s="13">
        <f t="shared" si="24"/>
        <v>7.0685999999999999E-2</v>
      </c>
      <c r="I523" s="14">
        <f t="shared" si="25"/>
        <v>0.29688119999999996</v>
      </c>
      <c r="J523" s="14">
        <f t="shared" si="26"/>
        <v>0.74220299999999995</v>
      </c>
    </row>
    <row r="524" spans="1:10" x14ac:dyDescent="0.3">
      <c r="A524" s="65">
        <v>520</v>
      </c>
      <c r="B524" s="11" t="s">
        <v>282</v>
      </c>
      <c r="C524" s="11" t="s">
        <v>19</v>
      </c>
      <c r="D524" s="11" t="s">
        <v>300</v>
      </c>
      <c r="E524" s="54">
        <v>11</v>
      </c>
      <c r="F524" s="54">
        <v>2</v>
      </c>
      <c r="G524" s="54">
        <v>8</v>
      </c>
      <c r="H524" s="13">
        <f t="shared" si="24"/>
        <v>9.503339999999999E-3</v>
      </c>
      <c r="I524" s="14">
        <f t="shared" si="25"/>
        <v>1.3304675999999998E-2</v>
      </c>
      <c r="J524" s="14">
        <f t="shared" si="26"/>
        <v>5.3218703999999992E-2</v>
      </c>
    </row>
    <row r="525" spans="1:10" x14ac:dyDescent="0.3">
      <c r="A525" s="65">
        <v>521</v>
      </c>
      <c r="B525" s="11" t="s">
        <v>282</v>
      </c>
      <c r="C525" s="11" t="s">
        <v>19</v>
      </c>
      <c r="D525" s="11" t="s">
        <v>300</v>
      </c>
      <c r="E525" s="54">
        <v>10</v>
      </c>
      <c r="F525" s="54">
        <v>2</v>
      </c>
      <c r="G525" s="54">
        <v>7</v>
      </c>
      <c r="H525" s="13">
        <f t="shared" si="24"/>
        <v>7.8540000000000016E-3</v>
      </c>
      <c r="I525" s="14">
        <f t="shared" si="25"/>
        <v>1.0995600000000001E-2</v>
      </c>
      <c r="J525" s="14">
        <f t="shared" si="26"/>
        <v>3.8484600000000008E-2</v>
      </c>
    </row>
    <row r="526" spans="1:10" x14ac:dyDescent="0.3">
      <c r="A526" s="65">
        <v>522</v>
      </c>
      <c r="B526" s="11" t="s">
        <v>282</v>
      </c>
      <c r="C526" s="11" t="s">
        <v>19</v>
      </c>
      <c r="D526" s="11" t="s">
        <v>300</v>
      </c>
      <c r="E526" s="54">
        <v>10</v>
      </c>
      <c r="F526" s="54">
        <v>3</v>
      </c>
      <c r="G526" s="54">
        <v>7</v>
      </c>
      <c r="H526" s="13">
        <f t="shared" si="24"/>
        <v>7.8540000000000016E-3</v>
      </c>
      <c r="I526" s="14">
        <f t="shared" si="25"/>
        <v>1.6493400000000002E-2</v>
      </c>
      <c r="J526" s="14">
        <f t="shared" si="26"/>
        <v>3.8484600000000008E-2</v>
      </c>
    </row>
    <row r="527" spans="1:10" x14ac:dyDescent="0.3">
      <c r="A527" s="65">
        <v>523</v>
      </c>
      <c r="B527" s="11" t="s">
        <v>282</v>
      </c>
      <c r="C527" s="11" t="s">
        <v>19</v>
      </c>
      <c r="D527" s="11" t="s">
        <v>300</v>
      </c>
      <c r="E527" s="54">
        <v>14</v>
      </c>
      <c r="F527" s="54">
        <v>1.5</v>
      </c>
      <c r="G527" s="54">
        <v>8</v>
      </c>
      <c r="H527" s="13">
        <f t="shared" si="24"/>
        <v>1.5393840000000002E-2</v>
      </c>
      <c r="I527" s="14">
        <f t="shared" si="25"/>
        <v>1.6163532000000001E-2</v>
      </c>
      <c r="J527" s="14">
        <f t="shared" si="26"/>
        <v>8.6205504000000002E-2</v>
      </c>
    </row>
    <row r="528" spans="1:10" x14ac:dyDescent="0.3">
      <c r="A528" s="65">
        <v>524</v>
      </c>
      <c r="B528" s="11" t="s">
        <v>282</v>
      </c>
      <c r="C528" s="11" t="s">
        <v>19</v>
      </c>
      <c r="D528" s="11" t="s">
        <v>300</v>
      </c>
      <c r="E528" s="54">
        <v>17</v>
      </c>
      <c r="F528" s="54">
        <v>7</v>
      </c>
      <c r="G528" s="54">
        <v>9</v>
      </c>
      <c r="H528" s="13">
        <f t="shared" si="24"/>
        <v>2.2698060000000003E-2</v>
      </c>
      <c r="I528" s="14">
        <f t="shared" si="25"/>
        <v>0.11122049400000002</v>
      </c>
      <c r="J528" s="14">
        <f t="shared" si="26"/>
        <v>0.14299777799999999</v>
      </c>
    </row>
    <row r="529" spans="1:10" x14ac:dyDescent="0.3">
      <c r="A529" s="65">
        <v>525</v>
      </c>
      <c r="B529" s="11" t="s">
        <v>181</v>
      </c>
      <c r="C529" s="11" t="s">
        <v>302</v>
      </c>
      <c r="D529" s="11" t="s">
        <v>182</v>
      </c>
      <c r="E529" s="54">
        <v>60</v>
      </c>
      <c r="F529" s="54">
        <v>16</v>
      </c>
      <c r="G529" s="54">
        <v>20</v>
      </c>
      <c r="H529" s="13">
        <f t="shared" si="24"/>
        <v>0.282744</v>
      </c>
      <c r="I529" s="14">
        <f t="shared" si="25"/>
        <v>3.1667327999999997</v>
      </c>
      <c r="J529" s="14">
        <f t="shared" si="26"/>
        <v>3.9584160000000002</v>
      </c>
    </row>
    <row r="530" spans="1:10" x14ac:dyDescent="0.3">
      <c r="A530" s="65">
        <v>526</v>
      </c>
      <c r="B530" s="11" t="s">
        <v>8</v>
      </c>
      <c r="C530" s="11" t="s">
        <v>9</v>
      </c>
      <c r="D530" s="11" t="s">
        <v>10</v>
      </c>
      <c r="E530" s="54">
        <v>12</v>
      </c>
      <c r="F530" s="54">
        <v>6</v>
      </c>
      <c r="G530" s="54">
        <v>9</v>
      </c>
      <c r="H530" s="13">
        <f t="shared" si="24"/>
        <v>1.130976E-2</v>
      </c>
      <c r="I530" s="14">
        <f t="shared" si="25"/>
        <v>4.7500991999999999E-2</v>
      </c>
      <c r="J530" s="14">
        <f t="shared" si="26"/>
        <v>7.1251488000000002E-2</v>
      </c>
    </row>
    <row r="531" spans="1:10" x14ac:dyDescent="0.3">
      <c r="A531" s="65">
        <v>527</v>
      </c>
      <c r="B531" s="11" t="s">
        <v>8</v>
      </c>
      <c r="C531" s="11" t="s">
        <v>9</v>
      </c>
      <c r="D531" s="11" t="s">
        <v>10</v>
      </c>
      <c r="E531" s="54">
        <v>16</v>
      </c>
      <c r="F531" s="54">
        <v>7</v>
      </c>
      <c r="G531" s="54">
        <v>10</v>
      </c>
      <c r="H531" s="13">
        <f t="shared" si="24"/>
        <v>2.0106240000000001E-2</v>
      </c>
      <c r="I531" s="14">
        <f t="shared" si="25"/>
        <v>9.8520575999999999E-2</v>
      </c>
      <c r="J531" s="14">
        <f t="shared" si="26"/>
        <v>0.14074367999999998</v>
      </c>
    </row>
    <row r="532" spans="1:10" x14ac:dyDescent="0.3">
      <c r="A532" s="65">
        <v>528</v>
      </c>
      <c r="B532" s="11" t="s">
        <v>8</v>
      </c>
      <c r="C532" s="11" t="s">
        <v>9</v>
      </c>
      <c r="D532" s="11" t="s">
        <v>10</v>
      </c>
      <c r="E532" s="54">
        <v>16</v>
      </c>
      <c r="F532" s="54">
        <v>7</v>
      </c>
      <c r="G532" s="54">
        <v>10</v>
      </c>
      <c r="H532" s="13">
        <f t="shared" si="24"/>
        <v>2.0106240000000001E-2</v>
      </c>
      <c r="I532" s="14">
        <f t="shared" si="25"/>
        <v>9.8520575999999999E-2</v>
      </c>
      <c r="J532" s="14">
        <f t="shared" si="26"/>
        <v>0.14074367999999998</v>
      </c>
    </row>
    <row r="533" spans="1:10" x14ac:dyDescent="0.3">
      <c r="A533" s="65">
        <v>529</v>
      </c>
      <c r="B533" s="11" t="s">
        <v>8</v>
      </c>
      <c r="C533" s="11" t="s">
        <v>9</v>
      </c>
      <c r="D533" s="11" t="s">
        <v>10</v>
      </c>
      <c r="E533" s="54">
        <v>12</v>
      </c>
      <c r="F533" s="54">
        <v>3</v>
      </c>
      <c r="G533" s="54">
        <v>8</v>
      </c>
      <c r="H533" s="13">
        <f t="shared" si="24"/>
        <v>1.130976E-2</v>
      </c>
      <c r="I533" s="14">
        <f t="shared" si="25"/>
        <v>2.3750495999999999E-2</v>
      </c>
      <c r="J533" s="14">
        <f t="shared" si="26"/>
        <v>6.3334656000000003E-2</v>
      </c>
    </row>
    <row r="534" spans="1:10" x14ac:dyDescent="0.3">
      <c r="A534" s="65">
        <v>530</v>
      </c>
      <c r="B534" s="11" t="s">
        <v>8</v>
      </c>
      <c r="C534" s="11" t="s">
        <v>9</v>
      </c>
      <c r="D534" s="11" t="s">
        <v>10</v>
      </c>
      <c r="E534" s="54">
        <v>35</v>
      </c>
      <c r="F534" s="54">
        <v>3</v>
      </c>
      <c r="G534" s="54">
        <v>7</v>
      </c>
      <c r="H534" s="13">
        <f t="shared" si="24"/>
        <v>9.6211499999999991E-2</v>
      </c>
      <c r="I534" s="14">
        <f t="shared" si="25"/>
        <v>0.20204414999999995</v>
      </c>
      <c r="J534" s="14">
        <f t="shared" si="26"/>
        <v>0.47143634999999989</v>
      </c>
    </row>
    <row r="535" spans="1:10" x14ac:dyDescent="0.3">
      <c r="A535" s="65">
        <v>531</v>
      </c>
      <c r="B535" s="11" t="s">
        <v>8</v>
      </c>
      <c r="C535" s="11" t="s">
        <v>9</v>
      </c>
      <c r="D535" s="11" t="s">
        <v>10</v>
      </c>
      <c r="E535" s="54">
        <v>20</v>
      </c>
      <c r="F535" s="54">
        <v>2</v>
      </c>
      <c r="G535" s="54">
        <v>5</v>
      </c>
      <c r="H535" s="13">
        <f t="shared" si="24"/>
        <v>3.1416000000000006E-2</v>
      </c>
      <c r="I535" s="14">
        <f t="shared" si="25"/>
        <v>4.3982400000000005E-2</v>
      </c>
      <c r="J535" s="14">
        <f t="shared" si="26"/>
        <v>0.10995600000000001</v>
      </c>
    </row>
    <row r="536" spans="1:10" x14ac:dyDescent="0.3">
      <c r="A536" s="65">
        <v>532</v>
      </c>
      <c r="B536" s="11" t="s">
        <v>8</v>
      </c>
      <c r="C536" s="11" t="s">
        <v>9</v>
      </c>
      <c r="D536" s="11" t="s">
        <v>10</v>
      </c>
      <c r="E536" s="54">
        <v>30</v>
      </c>
      <c r="F536" s="54">
        <v>6</v>
      </c>
      <c r="G536" s="54">
        <v>14</v>
      </c>
      <c r="H536" s="13">
        <f t="shared" si="24"/>
        <v>7.0685999999999999E-2</v>
      </c>
      <c r="I536" s="14">
        <f t="shared" si="25"/>
        <v>0.29688119999999996</v>
      </c>
      <c r="J536" s="14">
        <f t="shared" si="26"/>
        <v>0.69272279999999986</v>
      </c>
    </row>
    <row r="537" spans="1:10" x14ac:dyDescent="0.3">
      <c r="A537" s="65">
        <v>533</v>
      </c>
      <c r="B537" s="11" t="s">
        <v>8</v>
      </c>
      <c r="C537" s="11" t="s">
        <v>9</v>
      </c>
      <c r="D537" s="11" t="s">
        <v>10</v>
      </c>
      <c r="E537" s="54">
        <v>13</v>
      </c>
      <c r="F537" s="54">
        <v>3</v>
      </c>
      <c r="G537" s="54">
        <v>7</v>
      </c>
      <c r="H537" s="13">
        <f t="shared" si="24"/>
        <v>1.3273260000000002E-2</v>
      </c>
      <c r="I537" s="14">
        <f t="shared" si="25"/>
        <v>2.7873846000000001E-2</v>
      </c>
      <c r="J537" s="14">
        <f t="shared" si="26"/>
        <v>6.5038973999999999E-2</v>
      </c>
    </row>
    <row r="538" spans="1:10" x14ac:dyDescent="0.3">
      <c r="A538" s="65">
        <v>534</v>
      </c>
      <c r="B538" s="11" t="s">
        <v>8</v>
      </c>
      <c r="C538" s="11" t="s">
        <v>9</v>
      </c>
      <c r="D538" s="11" t="s">
        <v>10</v>
      </c>
      <c r="E538" s="54">
        <v>16</v>
      </c>
      <c r="F538" s="54">
        <v>3</v>
      </c>
      <c r="G538" s="54">
        <v>6</v>
      </c>
      <c r="H538" s="13">
        <f t="shared" si="24"/>
        <v>2.0106240000000001E-2</v>
      </c>
      <c r="I538" s="14">
        <f t="shared" si="25"/>
        <v>4.2223104000000004E-2</v>
      </c>
      <c r="J538" s="14">
        <f t="shared" si="26"/>
        <v>8.4446208000000009E-2</v>
      </c>
    </row>
    <row r="539" spans="1:10" x14ac:dyDescent="0.3">
      <c r="A539" s="65">
        <v>535</v>
      </c>
      <c r="B539" s="11" t="s">
        <v>8</v>
      </c>
      <c r="C539" s="11" t="s">
        <v>9</v>
      </c>
      <c r="D539" s="11" t="s">
        <v>10</v>
      </c>
      <c r="E539" s="54">
        <v>14</v>
      </c>
      <c r="F539" s="54">
        <v>2</v>
      </c>
      <c r="G539" s="54">
        <v>5</v>
      </c>
      <c r="H539" s="13">
        <f t="shared" si="24"/>
        <v>1.5393840000000002E-2</v>
      </c>
      <c r="I539" s="14">
        <f t="shared" si="25"/>
        <v>2.1551376000000001E-2</v>
      </c>
      <c r="J539" s="14">
        <f t="shared" si="26"/>
        <v>5.3878440000000007E-2</v>
      </c>
    </row>
    <row r="540" spans="1:10" x14ac:dyDescent="0.3">
      <c r="A540" s="65">
        <v>536</v>
      </c>
      <c r="B540" s="11" t="s">
        <v>282</v>
      </c>
      <c r="C540" s="11" t="s">
        <v>19</v>
      </c>
      <c r="D540" s="11" t="s">
        <v>300</v>
      </c>
      <c r="E540" s="54">
        <v>10</v>
      </c>
      <c r="F540" s="54">
        <v>1</v>
      </c>
      <c r="G540" s="54">
        <v>5</v>
      </c>
      <c r="H540" s="13">
        <f t="shared" si="24"/>
        <v>7.8540000000000016E-3</v>
      </c>
      <c r="I540" s="14">
        <f t="shared" si="25"/>
        <v>5.4978000000000006E-3</v>
      </c>
      <c r="J540" s="14">
        <f t="shared" si="26"/>
        <v>2.7489000000000003E-2</v>
      </c>
    </row>
    <row r="541" spans="1:10" x14ac:dyDescent="0.3">
      <c r="A541" s="65">
        <v>537</v>
      </c>
      <c r="B541" s="11" t="s">
        <v>274</v>
      </c>
      <c r="C541" s="11" t="s">
        <v>9</v>
      </c>
      <c r="D541" s="11" t="s">
        <v>22</v>
      </c>
      <c r="E541" s="54">
        <v>30</v>
      </c>
      <c r="F541" s="54">
        <v>3</v>
      </c>
      <c r="G541" s="54">
        <v>5</v>
      </c>
      <c r="H541" s="13">
        <f t="shared" si="24"/>
        <v>7.0685999999999999E-2</v>
      </c>
      <c r="I541" s="14">
        <f t="shared" si="25"/>
        <v>0.14844059999999998</v>
      </c>
      <c r="J541" s="14">
        <f t="shared" si="26"/>
        <v>0.24740100000000001</v>
      </c>
    </row>
    <row r="542" spans="1:10" x14ac:dyDescent="0.3">
      <c r="A542" s="65">
        <v>538</v>
      </c>
      <c r="B542" s="11" t="s">
        <v>282</v>
      </c>
      <c r="C542" s="11" t="s">
        <v>19</v>
      </c>
      <c r="D542" s="11" t="s">
        <v>300</v>
      </c>
      <c r="E542" s="54">
        <v>12</v>
      </c>
      <c r="F542" s="54">
        <v>3</v>
      </c>
      <c r="G542" s="54">
        <v>7</v>
      </c>
      <c r="H542" s="13">
        <f t="shared" si="24"/>
        <v>1.130976E-2</v>
      </c>
      <c r="I542" s="14">
        <f t="shared" si="25"/>
        <v>2.3750495999999999E-2</v>
      </c>
      <c r="J542" s="14">
        <f t="shared" si="26"/>
        <v>5.5417823999999997E-2</v>
      </c>
    </row>
    <row r="543" spans="1:10" x14ac:dyDescent="0.3">
      <c r="A543" s="65">
        <v>539</v>
      </c>
      <c r="B543" s="11" t="s">
        <v>282</v>
      </c>
      <c r="C543" s="11" t="s">
        <v>19</v>
      </c>
      <c r="D543" s="11" t="s">
        <v>300</v>
      </c>
      <c r="E543" s="54">
        <v>13</v>
      </c>
      <c r="F543" s="54">
        <v>3</v>
      </c>
      <c r="G543" s="54">
        <v>7</v>
      </c>
      <c r="H543" s="13">
        <f t="shared" si="24"/>
        <v>1.3273260000000002E-2</v>
      </c>
      <c r="I543" s="14">
        <f t="shared" si="25"/>
        <v>2.7873846000000001E-2</v>
      </c>
      <c r="J543" s="14">
        <f t="shared" si="26"/>
        <v>6.5038973999999999E-2</v>
      </c>
    </row>
    <row r="544" spans="1:10" x14ac:dyDescent="0.3">
      <c r="A544" s="65">
        <v>540</v>
      </c>
      <c r="B544" s="11" t="s">
        <v>17</v>
      </c>
      <c r="C544" s="11" t="s">
        <v>299</v>
      </c>
      <c r="D544" s="15" t="s">
        <v>294</v>
      </c>
      <c r="E544" s="54">
        <v>16</v>
      </c>
      <c r="F544" s="54">
        <v>1</v>
      </c>
      <c r="G544" s="54">
        <v>3</v>
      </c>
      <c r="H544" s="13">
        <f t="shared" si="24"/>
        <v>2.0106240000000001E-2</v>
      </c>
      <c r="I544" s="14">
        <f t="shared" si="25"/>
        <v>1.4074368E-2</v>
      </c>
      <c r="J544" s="14">
        <f t="shared" si="26"/>
        <v>4.2223104000000004E-2</v>
      </c>
    </row>
    <row r="545" spans="1:10" x14ac:dyDescent="0.3">
      <c r="A545" s="65">
        <v>541</v>
      </c>
      <c r="B545" s="11" t="s">
        <v>282</v>
      </c>
      <c r="C545" s="11" t="s">
        <v>19</v>
      </c>
      <c r="D545" s="11" t="s">
        <v>300</v>
      </c>
      <c r="E545" s="54">
        <v>30</v>
      </c>
      <c r="F545" s="54">
        <v>4</v>
      </c>
      <c r="G545" s="54">
        <v>8</v>
      </c>
      <c r="H545" s="13">
        <f t="shared" si="24"/>
        <v>7.0685999999999999E-2</v>
      </c>
      <c r="I545" s="14">
        <f t="shared" si="25"/>
        <v>0.19792079999999998</v>
      </c>
      <c r="J545" s="14">
        <f t="shared" si="26"/>
        <v>0.39584159999999996</v>
      </c>
    </row>
    <row r="546" spans="1:10" x14ac:dyDescent="0.3">
      <c r="A546" s="65">
        <v>542</v>
      </c>
      <c r="B546" s="11" t="s">
        <v>274</v>
      </c>
      <c r="C546" s="11" t="s">
        <v>9</v>
      </c>
      <c r="D546" s="11" t="s">
        <v>22</v>
      </c>
      <c r="E546" s="54">
        <v>20</v>
      </c>
      <c r="F546" s="54">
        <v>5</v>
      </c>
      <c r="G546" s="54">
        <v>8</v>
      </c>
      <c r="H546" s="13">
        <f t="shared" si="24"/>
        <v>3.1416000000000006E-2</v>
      </c>
      <c r="I546" s="14">
        <f t="shared" si="25"/>
        <v>0.10995600000000001</v>
      </c>
      <c r="J546" s="14">
        <f t="shared" si="26"/>
        <v>0.17592960000000002</v>
      </c>
    </row>
    <row r="547" spans="1:10" x14ac:dyDescent="0.3">
      <c r="A547" s="65">
        <v>543</v>
      </c>
      <c r="B547" s="11" t="s">
        <v>274</v>
      </c>
      <c r="C547" s="11" t="s">
        <v>9</v>
      </c>
      <c r="D547" s="11" t="s">
        <v>22</v>
      </c>
      <c r="E547" s="54">
        <v>30</v>
      </c>
      <c r="F547" s="54">
        <v>5</v>
      </c>
      <c r="G547" s="54">
        <v>6</v>
      </c>
      <c r="H547" s="13">
        <f t="shared" si="24"/>
        <v>7.0685999999999999E-2</v>
      </c>
      <c r="I547" s="14">
        <f t="shared" si="25"/>
        <v>0.24740100000000001</v>
      </c>
      <c r="J547" s="14">
        <f t="shared" si="26"/>
        <v>0.29688119999999996</v>
      </c>
    </row>
    <row r="548" spans="1:10" x14ac:dyDescent="0.3">
      <c r="A548" s="65">
        <v>544</v>
      </c>
      <c r="B548" s="11" t="s">
        <v>282</v>
      </c>
      <c r="C548" s="11" t="s">
        <v>19</v>
      </c>
      <c r="D548" s="11" t="s">
        <v>300</v>
      </c>
      <c r="E548" s="54">
        <v>16</v>
      </c>
      <c r="F548" s="54">
        <v>5</v>
      </c>
      <c r="G548" s="54">
        <v>8</v>
      </c>
      <c r="H548" s="13">
        <f t="shared" si="24"/>
        <v>2.0106240000000001E-2</v>
      </c>
      <c r="I548" s="14">
        <f t="shared" si="25"/>
        <v>7.0371839999999991E-2</v>
      </c>
      <c r="J548" s="14">
        <f t="shared" si="26"/>
        <v>0.112594944</v>
      </c>
    </row>
    <row r="549" spans="1:10" x14ac:dyDescent="0.3">
      <c r="A549" s="65">
        <v>545</v>
      </c>
      <c r="B549" s="11" t="s">
        <v>8</v>
      </c>
      <c r="C549" s="11" t="s">
        <v>9</v>
      </c>
      <c r="D549" s="11" t="s">
        <v>10</v>
      </c>
      <c r="E549" s="54">
        <v>30</v>
      </c>
      <c r="F549" s="54">
        <v>5</v>
      </c>
      <c r="G549" s="54">
        <v>10</v>
      </c>
      <c r="H549" s="13">
        <f t="shared" si="24"/>
        <v>7.0685999999999999E-2</v>
      </c>
      <c r="I549" s="14">
        <f t="shared" si="25"/>
        <v>0.24740100000000001</v>
      </c>
      <c r="J549" s="14">
        <f t="shared" si="26"/>
        <v>0.49480200000000002</v>
      </c>
    </row>
    <row r="550" spans="1:10" x14ac:dyDescent="0.3">
      <c r="A550" s="65">
        <v>546</v>
      </c>
      <c r="B550" s="11" t="s">
        <v>8</v>
      </c>
      <c r="C550" s="11" t="s">
        <v>9</v>
      </c>
      <c r="D550" s="11" t="s">
        <v>10</v>
      </c>
      <c r="E550" s="54">
        <v>11</v>
      </c>
      <c r="F550" s="54">
        <v>2</v>
      </c>
      <c r="G550" s="54">
        <v>6</v>
      </c>
      <c r="H550" s="13">
        <f t="shared" si="24"/>
        <v>9.503339999999999E-3</v>
      </c>
      <c r="I550" s="14">
        <f t="shared" si="25"/>
        <v>1.3304675999999998E-2</v>
      </c>
      <c r="J550" s="14">
        <f t="shared" si="26"/>
        <v>3.991402799999999E-2</v>
      </c>
    </row>
    <row r="551" spans="1:10" x14ac:dyDescent="0.3">
      <c r="A551" s="65">
        <v>547</v>
      </c>
      <c r="B551" s="11" t="s">
        <v>8</v>
      </c>
      <c r="C551" s="11" t="s">
        <v>9</v>
      </c>
      <c r="D551" s="11" t="s">
        <v>10</v>
      </c>
      <c r="E551" s="54">
        <v>10</v>
      </c>
      <c r="F551" s="54">
        <v>3</v>
      </c>
      <c r="G551" s="54">
        <v>5</v>
      </c>
      <c r="H551" s="13">
        <f t="shared" si="24"/>
        <v>7.8540000000000016E-3</v>
      </c>
      <c r="I551" s="14">
        <f t="shared" si="25"/>
        <v>1.6493400000000002E-2</v>
      </c>
      <c r="J551" s="14">
        <f t="shared" si="26"/>
        <v>2.7489000000000003E-2</v>
      </c>
    </row>
    <row r="552" spans="1:10" x14ac:dyDescent="0.3">
      <c r="A552" s="65">
        <v>548</v>
      </c>
      <c r="B552" s="11" t="s">
        <v>8</v>
      </c>
      <c r="C552" s="11" t="s">
        <v>9</v>
      </c>
      <c r="D552" s="11" t="s">
        <v>10</v>
      </c>
      <c r="E552" s="54">
        <v>20</v>
      </c>
      <c r="F552" s="54">
        <v>5</v>
      </c>
      <c r="G552" s="54">
        <v>8</v>
      </c>
      <c r="H552" s="13">
        <f t="shared" si="24"/>
        <v>3.1416000000000006E-2</v>
      </c>
      <c r="I552" s="14">
        <f t="shared" si="25"/>
        <v>0.10995600000000001</v>
      </c>
      <c r="J552" s="14">
        <f t="shared" si="26"/>
        <v>0.17592960000000002</v>
      </c>
    </row>
    <row r="553" spans="1:10" x14ac:dyDescent="0.3">
      <c r="A553" s="65">
        <v>549</v>
      </c>
      <c r="B553" s="11" t="s">
        <v>282</v>
      </c>
      <c r="C553" s="11" t="s">
        <v>19</v>
      </c>
      <c r="D553" s="11" t="s">
        <v>300</v>
      </c>
      <c r="E553" s="54">
        <v>18</v>
      </c>
      <c r="F553" s="54">
        <v>2</v>
      </c>
      <c r="G553" s="54">
        <v>8</v>
      </c>
      <c r="H553" s="13">
        <f t="shared" si="24"/>
        <v>2.5446959999999998E-2</v>
      </c>
      <c r="I553" s="14">
        <f t="shared" si="25"/>
        <v>3.5625743999999994E-2</v>
      </c>
      <c r="J553" s="14">
        <f t="shared" si="26"/>
        <v>0.14250297599999998</v>
      </c>
    </row>
    <row r="554" spans="1:10" x14ac:dyDescent="0.3">
      <c r="A554" s="65">
        <v>550</v>
      </c>
      <c r="B554" s="11" t="s">
        <v>8</v>
      </c>
      <c r="C554" s="11" t="s">
        <v>9</v>
      </c>
      <c r="D554" s="11" t="s">
        <v>10</v>
      </c>
      <c r="E554" s="54">
        <v>11</v>
      </c>
      <c r="F554" s="54">
        <v>3</v>
      </c>
      <c r="G554" s="54">
        <v>7</v>
      </c>
      <c r="H554" s="13">
        <f t="shared" si="24"/>
        <v>9.503339999999999E-3</v>
      </c>
      <c r="I554" s="14">
        <f t="shared" si="25"/>
        <v>1.9957013999999995E-2</v>
      </c>
      <c r="J554" s="14">
        <f t="shared" si="26"/>
        <v>4.6566365999999991E-2</v>
      </c>
    </row>
    <row r="555" spans="1:10" x14ac:dyDescent="0.3">
      <c r="A555" s="65">
        <v>551</v>
      </c>
      <c r="B555" s="11" t="s">
        <v>8</v>
      </c>
      <c r="C555" s="11" t="s">
        <v>9</v>
      </c>
      <c r="D555" s="11" t="s">
        <v>10</v>
      </c>
      <c r="E555" s="54">
        <v>12</v>
      </c>
      <c r="F555" s="54">
        <v>5</v>
      </c>
      <c r="G555" s="54">
        <v>7</v>
      </c>
      <c r="H555" s="13">
        <f t="shared" si="24"/>
        <v>1.130976E-2</v>
      </c>
      <c r="I555" s="14">
        <f t="shared" si="25"/>
        <v>3.958416E-2</v>
      </c>
      <c r="J555" s="14">
        <f t="shared" si="26"/>
        <v>5.5417823999999997E-2</v>
      </c>
    </row>
    <row r="556" spans="1:10" x14ac:dyDescent="0.3">
      <c r="A556" s="65">
        <v>552</v>
      </c>
      <c r="B556" s="11" t="s">
        <v>282</v>
      </c>
      <c r="C556" s="11" t="s">
        <v>19</v>
      </c>
      <c r="D556" s="11" t="s">
        <v>300</v>
      </c>
      <c r="E556" s="54">
        <v>15</v>
      </c>
      <c r="F556" s="54">
        <v>3</v>
      </c>
      <c r="G556" s="54">
        <v>6</v>
      </c>
      <c r="H556" s="13">
        <f t="shared" si="24"/>
        <v>1.76715E-2</v>
      </c>
      <c r="I556" s="14">
        <f t="shared" si="25"/>
        <v>3.7110149999999995E-2</v>
      </c>
      <c r="J556" s="14">
        <f t="shared" si="26"/>
        <v>7.4220299999999989E-2</v>
      </c>
    </row>
    <row r="557" spans="1:10" x14ac:dyDescent="0.3">
      <c r="A557" s="65">
        <v>553</v>
      </c>
      <c r="B557" s="11" t="s">
        <v>8</v>
      </c>
      <c r="C557" s="11" t="s">
        <v>9</v>
      </c>
      <c r="D557" s="11" t="s">
        <v>10</v>
      </c>
      <c r="E557" s="54">
        <v>14</v>
      </c>
      <c r="F557" s="54">
        <v>3</v>
      </c>
      <c r="G557" s="54">
        <v>7</v>
      </c>
      <c r="H557" s="13">
        <f t="shared" si="24"/>
        <v>1.5393840000000002E-2</v>
      </c>
      <c r="I557" s="14">
        <f t="shared" si="25"/>
        <v>3.2327064000000003E-2</v>
      </c>
      <c r="J557" s="14">
        <f t="shared" si="26"/>
        <v>7.5429816000000011E-2</v>
      </c>
    </row>
    <row r="558" spans="1:10" x14ac:dyDescent="0.3">
      <c r="A558" s="65">
        <v>554</v>
      </c>
      <c r="B558" s="11" t="s">
        <v>8</v>
      </c>
      <c r="C558" s="11" t="s">
        <v>9</v>
      </c>
      <c r="D558" s="11" t="s">
        <v>10</v>
      </c>
      <c r="E558" s="54">
        <v>16</v>
      </c>
      <c r="F558" s="54">
        <v>4</v>
      </c>
      <c r="G558" s="54">
        <v>7</v>
      </c>
      <c r="H558" s="13">
        <f t="shared" si="24"/>
        <v>2.0106240000000001E-2</v>
      </c>
      <c r="I558" s="14">
        <f t="shared" si="25"/>
        <v>5.6297472000000001E-2</v>
      </c>
      <c r="J558" s="14">
        <f t="shared" si="26"/>
        <v>9.8520575999999999E-2</v>
      </c>
    </row>
    <row r="559" spans="1:10" x14ac:dyDescent="0.3">
      <c r="A559" s="65">
        <v>555</v>
      </c>
      <c r="B559" s="11" t="s">
        <v>8</v>
      </c>
      <c r="C559" s="11" t="s">
        <v>9</v>
      </c>
      <c r="D559" s="11" t="s">
        <v>10</v>
      </c>
      <c r="E559" s="54">
        <v>12</v>
      </c>
      <c r="F559" s="54">
        <v>1</v>
      </c>
      <c r="G559" s="54">
        <v>7</v>
      </c>
      <c r="H559" s="13">
        <f t="shared" si="24"/>
        <v>1.130976E-2</v>
      </c>
      <c r="I559" s="14">
        <f t="shared" si="25"/>
        <v>7.9168320000000004E-3</v>
      </c>
      <c r="J559" s="14">
        <f t="shared" si="26"/>
        <v>5.5417823999999997E-2</v>
      </c>
    </row>
    <row r="560" spans="1:10" x14ac:dyDescent="0.3">
      <c r="A560" s="65">
        <v>556</v>
      </c>
      <c r="B560" s="11" t="s">
        <v>8</v>
      </c>
      <c r="C560" s="11" t="s">
        <v>9</v>
      </c>
      <c r="D560" s="11" t="s">
        <v>10</v>
      </c>
      <c r="E560" s="54">
        <v>10</v>
      </c>
      <c r="F560" s="54">
        <v>2</v>
      </c>
      <c r="G560" s="54">
        <v>6</v>
      </c>
      <c r="H560" s="13">
        <f t="shared" si="24"/>
        <v>7.8540000000000016E-3</v>
      </c>
      <c r="I560" s="14">
        <f t="shared" si="25"/>
        <v>1.0995600000000001E-2</v>
      </c>
      <c r="J560" s="14">
        <f t="shared" si="26"/>
        <v>3.2986800000000004E-2</v>
      </c>
    </row>
    <row r="561" spans="1:10" x14ac:dyDescent="0.3">
      <c r="A561" s="65">
        <v>557</v>
      </c>
      <c r="B561" s="11" t="s">
        <v>8</v>
      </c>
      <c r="C561" s="11" t="s">
        <v>9</v>
      </c>
      <c r="D561" s="11" t="s">
        <v>10</v>
      </c>
      <c r="E561" s="54">
        <v>13</v>
      </c>
      <c r="F561" s="54">
        <v>2</v>
      </c>
      <c r="G561" s="54">
        <v>8</v>
      </c>
      <c r="H561" s="13">
        <f t="shared" si="24"/>
        <v>1.3273260000000002E-2</v>
      </c>
      <c r="I561" s="14">
        <f t="shared" si="25"/>
        <v>1.8582564000000003E-2</v>
      </c>
      <c r="J561" s="14">
        <f t="shared" si="26"/>
        <v>7.4330256000000011E-2</v>
      </c>
    </row>
    <row r="562" spans="1:10" x14ac:dyDescent="0.3">
      <c r="A562" s="65">
        <v>558</v>
      </c>
      <c r="B562" s="11" t="s">
        <v>8</v>
      </c>
      <c r="C562" s="11" t="s">
        <v>9</v>
      </c>
      <c r="D562" s="11" t="s">
        <v>10</v>
      </c>
      <c r="E562" s="54">
        <v>13</v>
      </c>
      <c r="F562" s="54">
        <v>2.2000000000000002</v>
      </c>
      <c r="G562" s="54">
        <v>8</v>
      </c>
      <c r="H562" s="13">
        <f t="shared" si="24"/>
        <v>1.3273260000000002E-2</v>
      </c>
      <c r="I562" s="14">
        <f t="shared" si="25"/>
        <v>2.0440820400000004E-2</v>
      </c>
      <c r="J562" s="14">
        <f t="shared" si="26"/>
        <v>7.4330256000000011E-2</v>
      </c>
    </row>
    <row r="563" spans="1:10" x14ac:dyDescent="0.3">
      <c r="A563" s="65">
        <v>559</v>
      </c>
      <c r="B563" s="11" t="s">
        <v>282</v>
      </c>
      <c r="C563" s="11" t="s">
        <v>19</v>
      </c>
      <c r="D563" s="11" t="s">
        <v>300</v>
      </c>
      <c r="E563" s="54">
        <v>30</v>
      </c>
      <c r="F563" s="54">
        <v>5</v>
      </c>
      <c r="G563" s="54">
        <v>8</v>
      </c>
      <c r="H563" s="13">
        <f t="shared" si="24"/>
        <v>7.0685999999999999E-2</v>
      </c>
      <c r="I563" s="14">
        <f t="shared" si="25"/>
        <v>0.24740100000000001</v>
      </c>
      <c r="J563" s="14">
        <f t="shared" si="26"/>
        <v>0.39584159999999996</v>
      </c>
    </row>
    <row r="564" spans="1:10" x14ac:dyDescent="0.3">
      <c r="A564" s="65">
        <v>560</v>
      </c>
      <c r="B564" s="11" t="s">
        <v>282</v>
      </c>
      <c r="C564" s="11" t="s">
        <v>19</v>
      </c>
      <c r="D564" s="11" t="s">
        <v>300</v>
      </c>
      <c r="E564" s="54">
        <v>12</v>
      </c>
      <c r="F564" s="54">
        <v>2</v>
      </c>
      <c r="G564" s="54">
        <v>4</v>
      </c>
      <c r="H564" s="13">
        <f t="shared" si="24"/>
        <v>1.130976E-2</v>
      </c>
      <c r="I564" s="14">
        <f t="shared" si="25"/>
        <v>1.5833664000000001E-2</v>
      </c>
      <c r="J564" s="14">
        <f t="shared" si="26"/>
        <v>3.1667328000000002E-2</v>
      </c>
    </row>
    <row r="565" spans="1:10" x14ac:dyDescent="0.3">
      <c r="A565" s="65">
        <v>561</v>
      </c>
      <c r="B565" s="11" t="s">
        <v>8</v>
      </c>
      <c r="C565" s="11" t="s">
        <v>9</v>
      </c>
      <c r="D565" s="11" t="s">
        <v>10</v>
      </c>
      <c r="E565" s="54">
        <v>18</v>
      </c>
      <c r="F565" s="54">
        <v>4</v>
      </c>
      <c r="G565" s="54">
        <v>8</v>
      </c>
      <c r="H565" s="13">
        <f t="shared" si="24"/>
        <v>2.5446959999999998E-2</v>
      </c>
      <c r="I565" s="14">
        <f t="shared" si="25"/>
        <v>7.1251487999999988E-2</v>
      </c>
      <c r="J565" s="14">
        <f t="shared" si="26"/>
        <v>0.14250297599999998</v>
      </c>
    </row>
    <row r="566" spans="1:10" x14ac:dyDescent="0.3">
      <c r="A566" s="65">
        <v>562</v>
      </c>
      <c r="B566" s="11" t="s">
        <v>282</v>
      </c>
      <c r="C566" s="11" t="s">
        <v>19</v>
      </c>
      <c r="D566" s="11" t="s">
        <v>300</v>
      </c>
      <c r="E566" s="54">
        <v>14</v>
      </c>
      <c r="F566" s="54">
        <v>3</v>
      </c>
      <c r="G566" s="54">
        <v>8</v>
      </c>
      <c r="H566" s="13">
        <f t="shared" si="24"/>
        <v>1.5393840000000002E-2</v>
      </c>
      <c r="I566" s="14">
        <f t="shared" si="25"/>
        <v>3.2327064000000003E-2</v>
      </c>
      <c r="J566" s="14">
        <f t="shared" si="26"/>
        <v>8.6205504000000002E-2</v>
      </c>
    </row>
    <row r="567" spans="1:10" x14ac:dyDescent="0.3">
      <c r="A567" s="65">
        <v>563</v>
      </c>
      <c r="B567" s="11" t="s">
        <v>8</v>
      </c>
      <c r="C567" s="11" t="s">
        <v>9</v>
      </c>
      <c r="D567" s="11" t="s">
        <v>10</v>
      </c>
      <c r="E567" s="54">
        <v>26</v>
      </c>
      <c r="F567" s="54">
        <v>5</v>
      </c>
      <c r="G567" s="54">
        <v>9</v>
      </c>
      <c r="H567" s="13">
        <f t="shared" si="24"/>
        <v>5.3093040000000008E-2</v>
      </c>
      <c r="I567" s="14">
        <f t="shared" si="25"/>
        <v>0.18582564000000004</v>
      </c>
      <c r="J567" s="14">
        <f t="shared" si="26"/>
        <v>0.33448615200000004</v>
      </c>
    </row>
    <row r="568" spans="1:10" x14ac:dyDescent="0.3">
      <c r="A568" s="65">
        <v>564</v>
      </c>
      <c r="B568" s="11" t="s">
        <v>282</v>
      </c>
      <c r="C568" s="11" t="s">
        <v>19</v>
      </c>
      <c r="D568" s="11" t="s">
        <v>300</v>
      </c>
      <c r="E568" s="54">
        <v>10</v>
      </c>
      <c r="F568" s="54">
        <v>1.2</v>
      </c>
      <c r="G568" s="54">
        <v>6</v>
      </c>
      <c r="H568" s="13">
        <f t="shared" si="24"/>
        <v>7.8540000000000016E-3</v>
      </c>
      <c r="I568" s="14">
        <f t="shared" si="25"/>
        <v>6.5973600000000009E-3</v>
      </c>
      <c r="J568" s="14">
        <f t="shared" si="26"/>
        <v>3.2986800000000004E-2</v>
      </c>
    </row>
    <row r="569" spans="1:10" x14ac:dyDescent="0.3">
      <c r="A569" s="65">
        <v>565</v>
      </c>
      <c r="B569" s="11" t="s">
        <v>8</v>
      </c>
      <c r="C569" s="11" t="s">
        <v>9</v>
      </c>
      <c r="D569" s="11" t="s">
        <v>10</v>
      </c>
      <c r="E569" s="54">
        <v>10</v>
      </c>
      <c r="F569" s="54">
        <v>1.5</v>
      </c>
      <c r="G569" s="54">
        <v>6</v>
      </c>
      <c r="H569" s="13">
        <f t="shared" si="24"/>
        <v>7.8540000000000016E-3</v>
      </c>
      <c r="I569" s="14">
        <f t="shared" si="25"/>
        <v>8.2467000000000009E-3</v>
      </c>
      <c r="J569" s="14">
        <f t="shared" si="26"/>
        <v>3.2986800000000004E-2</v>
      </c>
    </row>
    <row r="570" spans="1:10" x14ac:dyDescent="0.3">
      <c r="A570" s="65">
        <v>566</v>
      </c>
      <c r="B570" s="11" t="s">
        <v>274</v>
      </c>
      <c r="C570" s="11" t="s">
        <v>9</v>
      </c>
      <c r="D570" s="11" t="s">
        <v>22</v>
      </c>
      <c r="E570" s="54">
        <v>17</v>
      </c>
      <c r="F570" s="54">
        <v>2</v>
      </c>
      <c r="G570" s="54">
        <v>6</v>
      </c>
      <c r="H570" s="13">
        <f t="shared" si="24"/>
        <v>2.2698060000000003E-2</v>
      </c>
      <c r="I570" s="14">
        <f t="shared" si="25"/>
        <v>3.1777284000000003E-2</v>
      </c>
      <c r="J570" s="14">
        <f t="shared" si="26"/>
        <v>9.5331851999999995E-2</v>
      </c>
    </row>
    <row r="571" spans="1:10" x14ac:dyDescent="0.3">
      <c r="A571" s="65">
        <v>567</v>
      </c>
      <c r="B571" s="11" t="s">
        <v>282</v>
      </c>
      <c r="C571" s="11" t="s">
        <v>19</v>
      </c>
      <c r="D571" s="11" t="s">
        <v>300</v>
      </c>
      <c r="E571" s="54">
        <v>13</v>
      </c>
      <c r="F571" s="54">
        <v>2</v>
      </c>
      <c r="G571" s="54">
        <v>7</v>
      </c>
      <c r="H571" s="13">
        <f t="shared" si="24"/>
        <v>1.3273260000000002E-2</v>
      </c>
      <c r="I571" s="14">
        <f t="shared" si="25"/>
        <v>1.8582564000000003E-2</v>
      </c>
      <c r="J571" s="14">
        <f t="shared" si="26"/>
        <v>6.5038973999999999E-2</v>
      </c>
    </row>
    <row r="572" spans="1:10" x14ac:dyDescent="0.3">
      <c r="A572" s="65">
        <v>568</v>
      </c>
      <c r="B572" s="11" t="s">
        <v>8</v>
      </c>
      <c r="C572" s="11" t="s">
        <v>9</v>
      </c>
      <c r="D572" s="11" t="s">
        <v>10</v>
      </c>
      <c r="E572" s="54">
        <v>35</v>
      </c>
      <c r="F572" s="54">
        <v>6</v>
      </c>
      <c r="G572" s="54">
        <v>10</v>
      </c>
      <c r="H572" s="13">
        <f t="shared" si="24"/>
        <v>9.6211499999999991E-2</v>
      </c>
      <c r="I572" s="14">
        <f t="shared" si="25"/>
        <v>0.4040882999999999</v>
      </c>
      <c r="J572" s="14">
        <f t="shared" si="26"/>
        <v>0.67348049999999993</v>
      </c>
    </row>
    <row r="573" spans="1:10" x14ac:dyDescent="0.3">
      <c r="A573" s="65">
        <v>569</v>
      </c>
      <c r="B573" s="11" t="s">
        <v>282</v>
      </c>
      <c r="C573" s="11" t="s">
        <v>19</v>
      </c>
      <c r="D573" s="11" t="s">
        <v>300</v>
      </c>
      <c r="E573" s="54">
        <v>14</v>
      </c>
      <c r="F573" s="54">
        <v>2</v>
      </c>
      <c r="G573" s="54">
        <v>8</v>
      </c>
      <c r="H573" s="13">
        <f t="shared" si="24"/>
        <v>1.5393840000000002E-2</v>
      </c>
      <c r="I573" s="14">
        <f t="shared" si="25"/>
        <v>2.1551376000000001E-2</v>
      </c>
      <c r="J573" s="14">
        <f t="shared" si="26"/>
        <v>8.6205504000000002E-2</v>
      </c>
    </row>
    <row r="574" spans="1:10" x14ac:dyDescent="0.3">
      <c r="A574" s="65">
        <v>570</v>
      </c>
      <c r="B574" s="11" t="s">
        <v>282</v>
      </c>
      <c r="C574" s="11" t="s">
        <v>19</v>
      </c>
      <c r="D574" s="11" t="s">
        <v>300</v>
      </c>
      <c r="E574" s="54">
        <v>15</v>
      </c>
      <c r="F574" s="54">
        <v>3</v>
      </c>
      <c r="G574" s="54">
        <v>8</v>
      </c>
      <c r="H574" s="13">
        <f t="shared" si="24"/>
        <v>1.76715E-2</v>
      </c>
      <c r="I574" s="14">
        <f t="shared" si="25"/>
        <v>3.7110149999999995E-2</v>
      </c>
      <c r="J574" s="14">
        <f t="shared" si="26"/>
        <v>9.896039999999999E-2</v>
      </c>
    </row>
    <row r="575" spans="1:10" x14ac:dyDescent="0.3">
      <c r="A575" s="65">
        <v>571</v>
      </c>
      <c r="B575" s="11" t="s">
        <v>8</v>
      </c>
      <c r="C575" s="11" t="s">
        <v>9</v>
      </c>
      <c r="D575" s="11" t="s">
        <v>10</v>
      </c>
      <c r="E575" s="54">
        <v>13</v>
      </c>
      <c r="F575" s="54">
        <v>2</v>
      </c>
      <c r="G575" s="54">
        <v>7</v>
      </c>
      <c r="H575" s="13">
        <f t="shared" si="24"/>
        <v>1.3273260000000002E-2</v>
      </c>
      <c r="I575" s="14">
        <f t="shared" si="25"/>
        <v>1.8582564000000003E-2</v>
      </c>
      <c r="J575" s="14">
        <f t="shared" si="26"/>
        <v>6.5038973999999999E-2</v>
      </c>
    </row>
    <row r="576" spans="1:10" x14ac:dyDescent="0.3">
      <c r="A576" s="65">
        <v>572</v>
      </c>
      <c r="B576" s="11" t="s">
        <v>8</v>
      </c>
      <c r="C576" s="11" t="s">
        <v>9</v>
      </c>
      <c r="D576" s="11" t="s">
        <v>10</v>
      </c>
      <c r="E576" s="54">
        <v>18</v>
      </c>
      <c r="F576" s="54">
        <v>4</v>
      </c>
      <c r="G576" s="54">
        <v>8</v>
      </c>
      <c r="H576" s="13">
        <f t="shared" si="24"/>
        <v>2.5446959999999998E-2</v>
      </c>
      <c r="I576" s="14">
        <f t="shared" si="25"/>
        <v>7.1251487999999988E-2</v>
      </c>
      <c r="J576" s="14">
        <f t="shared" si="26"/>
        <v>0.14250297599999998</v>
      </c>
    </row>
    <row r="577" spans="1:10" x14ac:dyDescent="0.3">
      <c r="A577" s="65">
        <v>573</v>
      </c>
      <c r="B577" s="11" t="s">
        <v>282</v>
      </c>
      <c r="C577" s="11" t="s">
        <v>19</v>
      </c>
      <c r="D577" s="11" t="s">
        <v>300</v>
      </c>
      <c r="E577" s="54">
        <v>13</v>
      </c>
      <c r="F577" s="54">
        <v>2</v>
      </c>
      <c r="G577" s="54">
        <v>7</v>
      </c>
      <c r="H577" s="13">
        <f t="shared" si="24"/>
        <v>1.3273260000000002E-2</v>
      </c>
      <c r="I577" s="14">
        <f t="shared" si="25"/>
        <v>1.8582564000000003E-2</v>
      </c>
      <c r="J577" s="14">
        <f t="shared" si="26"/>
        <v>6.5038973999999999E-2</v>
      </c>
    </row>
    <row r="578" spans="1:10" x14ac:dyDescent="0.3">
      <c r="A578" s="65">
        <v>574</v>
      </c>
      <c r="B578" s="11" t="s">
        <v>8</v>
      </c>
      <c r="C578" s="11" t="s">
        <v>9</v>
      </c>
      <c r="D578" s="11" t="s">
        <v>10</v>
      </c>
      <c r="E578" s="54">
        <v>13</v>
      </c>
      <c r="F578" s="54">
        <v>1</v>
      </c>
      <c r="G578" s="54">
        <v>5</v>
      </c>
      <c r="H578" s="13">
        <f t="shared" si="24"/>
        <v>1.3273260000000002E-2</v>
      </c>
      <c r="I578" s="14">
        <f t="shared" si="25"/>
        <v>9.2912820000000014E-3</v>
      </c>
      <c r="J578" s="14">
        <f t="shared" si="26"/>
        <v>4.645641000000001E-2</v>
      </c>
    </row>
    <row r="579" spans="1:10" x14ac:dyDescent="0.3">
      <c r="A579" s="65">
        <v>575</v>
      </c>
      <c r="B579" s="11" t="s">
        <v>274</v>
      </c>
      <c r="C579" s="11" t="s">
        <v>9</v>
      </c>
      <c r="D579" s="11" t="s">
        <v>22</v>
      </c>
      <c r="E579" s="54">
        <v>12</v>
      </c>
      <c r="F579" s="54">
        <v>1</v>
      </c>
      <c r="G579" s="54">
        <v>5</v>
      </c>
      <c r="H579" s="13">
        <f t="shared" si="24"/>
        <v>1.130976E-2</v>
      </c>
      <c r="I579" s="14">
        <f t="shared" si="25"/>
        <v>7.9168320000000004E-3</v>
      </c>
      <c r="J579" s="14">
        <f t="shared" si="26"/>
        <v>3.958416E-2</v>
      </c>
    </row>
    <row r="580" spans="1:10" x14ac:dyDescent="0.3">
      <c r="A580" s="65">
        <v>576</v>
      </c>
      <c r="B580" s="11" t="s">
        <v>8</v>
      </c>
      <c r="C580" s="11" t="s">
        <v>9</v>
      </c>
      <c r="D580" s="11" t="s">
        <v>10</v>
      </c>
      <c r="E580" s="54">
        <v>11</v>
      </c>
      <c r="F580" s="54">
        <v>1.2</v>
      </c>
      <c r="G580" s="54">
        <v>6</v>
      </c>
      <c r="H580" s="13">
        <f t="shared" si="24"/>
        <v>9.503339999999999E-3</v>
      </c>
      <c r="I580" s="14">
        <f t="shared" si="25"/>
        <v>7.9828055999999984E-3</v>
      </c>
      <c r="J580" s="14">
        <f t="shared" si="26"/>
        <v>3.991402799999999E-2</v>
      </c>
    </row>
    <row r="581" spans="1:10" x14ac:dyDescent="0.3">
      <c r="A581" s="65">
        <v>577</v>
      </c>
      <c r="B581" s="11" t="s">
        <v>282</v>
      </c>
      <c r="C581" s="11" t="s">
        <v>19</v>
      </c>
      <c r="D581" s="11" t="s">
        <v>300</v>
      </c>
      <c r="E581" s="54">
        <v>14</v>
      </c>
      <c r="F581" s="54">
        <v>2.5</v>
      </c>
      <c r="G581" s="54">
        <v>8</v>
      </c>
      <c r="H581" s="13">
        <f t="shared" si="24"/>
        <v>1.5393840000000002E-2</v>
      </c>
      <c r="I581" s="14">
        <f t="shared" si="25"/>
        <v>2.6939220000000003E-2</v>
      </c>
      <c r="J581" s="14">
        <f t="shared" si="26"/>
        <v>8.6205504000000002E-2</v>
      </c>
    </row>
    <row r="582" spans="1:10" x14ac:dyDescent="0.3">
      <c r="A582" s="65">
        <v>578</v>
      </c>
      <c r="B582" s="107" t="s">
        <v>185</v>
      </c>
      <c r="C582" s="11" t="s">
        <v>9</v>
      </c>
      <c r="D582" s="11" t="s">
        <v>303</v>
      </c>
      <c r="E582" s="54">
        <v>17</v>
      </c>
      <c r="F582" s="54">
        <v>4</v>
      </c>
      <c r="G582" s="54">
        <v>8</v>
      </c>
      <c r="H582" s="13">
        <f t="shared" ref="H582:H645" si="27">((E582/100)^2)*0.7854</f>
        <v>2.2698060000000003E-2</v>
      </c>
      <c r="I582" s="14">
        <f t="shared" ref="I582:I645" si="28">H582*F582*0.7</f>
        <v>6.3554568000000006E-2</v>
      </c>
      <c r="J582" s="14">
        <f t="shared" ref="J582:J645" si="29">H582*G582*0.7</f>
        <v>0.12710913600000001</v>
      </c>
    </row>
    <row r="583" spans="1:10" x14ac:dyDescent="0.3">
      <c r="A583" s="65">
        <v>579</v>
      </c>
      <c r="B583" s="11" t="s">
        <v>282</v>
      </c>
      <c r="C583" s="11" t="s">
        <v>19</v>
      </c>
      <c r="D583" s="11" t="s">
        <v>300</v>
      </c>
      <c r="E583" s="54">
        <v>17</v>
      </c>
      <c r="F583" s="54">
        <v>4</v>
      </c>
      <c r="G583" s="54">
        <v>9</v>
      </c>
      <c r="H583" s="13">
        <f t="shared" si="27"/>
        <v>2.2698060000000003E-2</v>
      </c>
      <c r="I583" s="14">
        <f t="shared" si="28"/>
        <v>6.3554568000000006E-2</v>
      </c>
      <c r="J583" s="14">
        <f t="shared" si="29"/>
        <v>0.14299777799999999</v>
      </c>
    </row>
    <row r="584" spans="1:10" x14ac:dyDescent="0.3">
      <c r="A584" s="65">
        <v>580</v>
      </c>
      <c r="B584" s="11" t="s">
        <v>8</v>
      </c>
      <c r="C584" s="11" t="s">
        <v>9</v>
      </c>
      <c r="D584" s="11" t="s">
        <v>10</v>
      </c>
      <c r="E584" s="54">
        <v>16</v>
      </c>
      <c r="F584" s="54">
        <v>1.2</v>
      </c>
      <c r="G584" s="54">
        <v>7</v>
      </c>
      <c r="H584" s="13">
        <f t="shared" si="27"/>
        <v>2.0106240000000001E-2</v>
      </c>
      <c r="I584" s="14">
        <f t="shared" si="28"/>
        <v>1.6889241599999997E-2</v>
      </c>
      <c r="J584" s="14">
        <f t="shared" si="29"/>
        <v>9.8520575999999999E-2</v>
      </c>
    </row>
    <row r="585" spans="1:10" x14ac:dyDescent="0.3">
      <c r="A585" s="65">
        <v>581</v>
      </c>
      <c r="B585" s="11" t="s">
        <v>274</v>
      </c>
      <c r="C585" s="11" t="s">
        <v>9</v>
      </c>
      <c r="D585" s="11" t="s">
        <v>22</v>
      </c>
      <c r="E585" s="54">
        <v>30</v>
      </c>
      <c r="F585" s="54">
        <v>2</v>
      </c>
      <c r="G585" s="54">
        <v>5</v>
      </c>
      <c r="H585" s="13">
        <f t="shared" si="27"/>
        <v>7.0685999999999999E-2</v>
      </c>
      <c r="I585" s="14">
        <f t="shared" si="28"/>
        <v>9.896039999999999E-2</v>
      </c>
      <c r="J585" s="14">
        <f t="shared" si="29"/>
        <v>0.24740100000000001</v>
      </c>
    </row>
    <row r="586" spans="1:10" x14ac:dyDescent="0.3">
      <c r="A586" s="65">
        <v>582</v>
      </c>
      <c r="B586" s="11" t="s">
        <v>8</v>
      </c>
      <c r="C586" s="11" t="s">
        <v>9</v>
      </c>
      <c r="D586" s="11" t="s">
        <v>10</v>
      </c>
      <c r="E586" s="54">
        <v>30</v>
      </c>
      <c r="F586" s="54">
        <v>2</v>
      </c>
      <c r="G586" s="54">
        <v>7</v>
      </c>
      <c r="H586" s="13">
        <f t="shared" si="27"/>
        <v>7.0685999999999999E-2</v>
      </c>
      <c r="I586" s="14">
        <f t="shared" si="28"/>
        <v>9.896039999999999E-2</v>
      </c>
      <c r="J586" s="14">
        <f t="shared" si="29"/>
        <v>0.34636139999999993</v>
      </c>
    </row>
    <row r="587" spans="1:10" x14ac:dyDescent="0.3">
      <c r="A587" s="65">
        <v>583</v>
      </c>
      <c r="B587" s="11" t="s">
        <v>8</v>
      </c>
      <c r="C587" s="11" t="s">
        <v>9</v>
      </c>
      <c r="D587" s="11" t="s">
        <v>10</v>
      </c>
      <c r="E587" s="54">
        <v>20</v>
      </c>
      <c r="F587" s="54">
        <v>3</v>
      </c>
      <c r="G587" s="54">
        <v>8</v>
      </c>
      <c r="H587" s="13">
        <f t="shared" si="27"/>
        <v>3.1416000000000006E-2</v>
      </c>
      <c r="I587" s="14">
        <f t="shared" si="28"/>
        <v>6.5973600000000007E-2</v>
      </c>
      <c r="J587" s="14">
        <f t="shared" si="29"/>
        <v>0.17592960000000002</v>
      </c>
    </row>
    <row r="588" spans="1:10" x14ac:dyDescent="0.3">
      <c r="A588" s="65">
        <v>584</v>
      </c>
      <c r="B588" s="11" t="s">
        <v>8</v>
      </c>
      <c r="C588" s="11" t="s">
        <v>9</v>
      </c>
      <c r="D588" s="11" t="s">
        <v>10</v>
      </c>
      <c r="E588" s="54">
        <v>33</v>
      </c>
      <c r="F588" s="54">
        <v>3</v>
      </c>
      <c r="G588" s="54">
        <v>8</v>
      </c>
      <c r="H588" s="13">
        <f t="shared" si="27"/>
        <v>8.5530060000000005E-2</v>
      </c>
      <c r="I588" s="14">
        <f t="shared" si="28"/>
        <v>0.17961312599999998</v>
      </c>
      <c r="J588" s="14">
        <f t="shared" si="29"/>
        <v>0.47896833599999999</v>
      </c>
    </row>
    <row r="589" spans="1:10" x14ac:dyDescent="0.3">
      <c r="A589" s="65">
        <v>585</v>
      </c>
      <c r="B589" s="11" t="s">
        <v>282</v>
      </c>
      <c r="C589" s="11" t="s">
        <v>19</v>
      </c>
      <c r="D589" s="11" t="s">
        <v>300</v>
      </c>
      <c r="E589" s="54">
        <v>10</v>
      </c>
      <c r="F589" s="54">
        <v>1</v>
      </c>
      <c r="G589" s="54">
        <v>4</v>
      </c>
      <c r="H589" s="13">
        <f t="shared" si="27"/>
        <v>7.8540000000000016E-3</v>
      </c>
      <c r="I589" s="14">
        <f t="shared" si="28"/>
        <v>5.4978000000000006E-3</v>
      </c>
      <c r="J589" s="14">
        <f t="shared" si="29"/>
        <v>2.1991200000000002E-2</v>
      </c>
    </row>
    <row r="590" spans="1:10" x14ac:dyDescent="0.3">
      <c r="A590" s="65">
        <v>586</v>
      </c>
      <c r="B590" s="11" t="s">
        <v>274</v>
      </c>
      <c r="C590" s="11" t="s">
        <v>9</v>
      </c>
      <c r="D590" s="11" t="s">
        <v>22</v>
      </c>
      <c r="E590" s="54">
        <v>30</v>
      </c>
      <c r="F590" s="54">
        <v>2</v>
      </c>
      <c r="G590" s="54">
        <v>7</v>
      </c>
      <c r="H590" s="13">
        <f t="shared" si="27"/>
        <v>7.0685999999999999E-2</v>
      </c>
      <c r="I590" s="14">
        <f t="shared" si="28"/>
        <v>9.896039999999999E-2</v>
      </c>
      <c r="J590" s="14">
        <f t="shared" si="29"/>
        <v>0.34636139999999993</v>
      </c>
    </row>
    <row r="591" spans="1:10" x14ac:dyDescent="0.3">
      <c r="A591" s="65">
        <v>587</v>
      </c>
      <c r="B591" s="11" t="s">
        <v>188</v>
      </c>
      <c r="C591" s="11" t="s">
        <v>9</v>
      </c>
      <c r="D591" s="11" t="s">
        <v>277</v>
      </c>
      <c r="E591" s="54">
        <v>20</v>
      </c>
      <c r="F591" s="54">
        <v>5</v>
      </c>
      <c r="G591" s="54">
        <v>8</v>
      </c>
      <c r="H591" s="13">
        <f t="shared" si="27"/>
        <v>3.1416000000000006E-2</v>
      </c>
      <c r="I591" s="14">
        <f t="shared" si="28"/>
        <v>0.10995600000000001</v>
      </c>
      <c r="J591" s="14">
        <f t="shared" si="29"/>
        <v>0.17592960000000002</v>
      </c>
    </row>
    <row r="592" spans="1:10" x14ac:dyDescent="0.3">
      <c r="A592" s="65">
        <v>588</v>
      </c>
      <c r="B592" s="11" t="s">
        <v>8</v>
      </c>
      <c r="C592" s="11" t="s">
        <v>9</v>
      </c>
      <c r="D592" s="11" t="s">
        <v>10</v>
      </c>
      <c r="E592" s="54">
        <v>30</v>
      </c>
      <c r="F592" s="54">
        <v>2.5</v>
      </c>
      <c r="G592" s="54">
        <v>8</v>
      </c>
      <c r="H592" s="13">
        <f t="shared" si="27"/>
        <v>7.0685999999999999E-2</v>
      </c>
      <c r="I592" s="14">
        <f t="shared" si="28"/>
        <v>0.1237005</v>
      </c>
      <c r="J592" s="14">
        <f t="shared" si="29"/>
        <v>0.39584159999999996</v>
      </c>
    </row>
    <row r="593" spans="1:10" x14ac:dyDescent="0.3">
      <c r="A593" s="65">
        <v>589</v>
      </c>
      <c r="B593" s="11" t="s">
        <v>8</v>
      </c>
      <c r="C593" s="11" t="s">
        <v>9</v>
      </c>
      <c r="D593" s="11" t="s">
        <v>10</v>
      </c>
      <c r="E593" s="54">
        <v>20</v>
      </c>
      <c r="F593" s="54">
        <v>5</v>
      </c>
      <c r="G593" s="54">
        <v>8</v>
      </c>
      <c r="H593" s="13">
        <f t="shared" si="27"/>
        <v>3.1416000000000006E-2</v>
      </c>
      <c r="I593" s="14">
        <f t="shared" si="28"/>
        <v>0.10995600000000001</v>
      </c>
      <c r="J593" s="14">
        <f t="shared" si="29"/>
        <v>0.17592960000000002</v>
      </c>
    </row>
    <row r="594" spans="1:10" x14ac:dyDescent="0.3">
      <c r="A594" s="65">
        <v>590</v>
      </c>
      <c r="B594" s="11" t="s">
        <v>282</v>
      </c>
      <c r="C594" s="11" t="s">
        <v>19</v>
      </c>
      <c r="D594" s="11" t="s">
        <v>300</v>
      </c>
      <c r="E594" s="54">
        <v>13</v>
      </c>
      <c r="F594" s="54">
        <v>2</v>
      </c>
      <c r="G594" s="54">
        <v>8</v>
      </c>
      <c r="H594" s="13">
        <f t="shared" si="27"/>
        <v>1.3273260000000002E-2</v>
      </c>
      <c r="I594" s="14">
        <f t="shared" si="28"/>
        <v>1.8582564000000003E-2</v>
      </c>
      <c r="J594" s="14">
        <f t="shared" si="29"/>
        <v>7.4330256000000011E-2</v>
      </c>
    </row>
    <row r="595" spans="1:10" x14ac:dyDescent="0.3">
      <c r="A595" s="65">
        <v>591</v>
      </c>
      <c r="B595" s="11" t="s">
        <v>282</v>
      </c>
      <c r="C595" s="11" t="s">
        <v>19</v>
      </c>
      <c r="D595" s="11" t="s">
        <v>300</v>
      </c>
      <c r="E595" s="54">
        <v>13</v>
      </c>
      <c r="F595" s="54">
        <v>5</v>
      </c>
      <c r="G595" s="54">
        <v>9</v>
      </c>
      <c r="H595" s="13">
        <f t="shared" si="27"/>
        <v>1.3273260000000002E-2</v>
      </c>
      <c r="I595" s="14">
        <f t="shared" si="28"/>
        <v>4.645641000000001E-2</v>
      </c>
      <c r="J595" s="14">
        <f t="shared" si="29"/>
        <v>8.3621538000000009E-2</v>
      </c>
    </row>
    <row r="596" spans="1:10" x14ac:dyDescent="0.3">
      <c r="A596" s="65">
        <v>592</v>
      </c>
      <c r="B596" s="11" t="s">
        <v>274</v>
      </c>
      <c r="C596" s="11" t="s">
        <v>9</v>
      </c>
      <c r="D596" s="11" t="s">
        <v>22</v>
      </c>
      <c r="E596" s="54">
        <v>32</v>
      </c>
      <c r="F596" s="54">
        <v>4.5</v>
      </c>
      <c r="G596" s="54">
        <v>8</v>
      </c>
      <c r="H596" s="13">
        <f t="shared" si="27"/>
        <v>8.0424960000000004E-2</v>
      </c>
      <c r="I596" s="14">
        <f t="shared" si="28"/>
        <v>0.25333862400000001</v>
      </c>
      <c r="J596" s="14">
        <f t="shared" si="29"/>
        <v>0.45037977600000001</v>
      </c>
    </row>
    <row r="597" spans="1:10" x14ac:dyDescent="0.3">
      <c r="A597" s="65">
        <v>593</v>
      </c>
      <c r="B597" s="11" t="s">
        <v>8</v>
      </c>
      <c r="C597" s="11" t="s">
        <v>9</v>
      </c>
      <c r="D597" s="11" t="s">
        <v>10</v>
      </c>
      <c r="E597" s="54">
        <v>30</v>
      </c>
      <c r="F597" s="54">
        <v>6</v>
      </c>
      <c r="G597" s="54">
        <v>9</v>
      </c>
      <c r="H597" s="13">
        <f t="shared" si="27"/>
        <v>7.0685999999999999E-2</v>
      </c>
      <c r="I597" s="14">
        <f t="shared" si="28"/>
        <v>0.29688119999999996</v>
      </c>
      <c r="J597" s="14">
        <f t="shared" si="29"/>
        <v>0.44532179999999999</v>
      </c>
    </row>
    <row r="598" spans="1:10" x14ac:dyDescent="0.3">
      <c r="A598" s="65">
        <v>594</v>
      </c>
      <c r="B598" s="11" t="s">
        <v>8</v>
      </c>
      <c r="C598" s="11" t="s">
        <v>9</v>
      </c>
      <c r="D598" s="11" t="s">
        <v>10</v>
      </c>
      <c r="E598" s="54">
        <v>13</v>
      </c>
      <c r="F598" s="54">
        <v>1.2</v>
      </c>
      <c r="G598" s="54">
        <v>7</v>
      </c>
      <c r="H598" s="13">
        <f t="shared" si="27"/>
        <v>1.3273260000000002E-2</v>
      </c>
      <c r="I598" s="14">
        <f t="shared" si="28"/>
        <v>1.1149538400000001E-2</v>
      </c>
      <c r="J598" s="14">
        <f t="shared" si="29"/>
        <v>6.5038973999999999E-2</v>
      </c>
    </row>
    <row r="599" spans="1:10" x14ac:dyDescent="0.3">
      <c r="A599" s="65">
        <v>595</v>
      </c>
      <c r="B599" s="11" t="s">
        <v>282</v>
      </c>
      <c r="C599" s="11" t="s">
        <v>19</v>
      </c>
      <c r="D599" s="11" t="s">
        <v>300</v>
      </c>
      <c r="E599" s="54">
        <v>35</v>
      </c>
      <c r="F599" s="54">
        <v>4.5</v>
      </c>
      <c r="G599" s="54">
        <v>10</v>
      </c>
      <c r="H599" s="13">
        <f t="shared" si="27"/>
        <v>9.6211499999999991E-2</v>
      </c>
      <c r="I599" s="14">
        <f t="shared" si="28"/>
        <v>0.30306622499999997</v>
      </c>
      <c r="J599" s="14">
        <f t="shared" si="29"/>
        <v>0.67348049999999993</v>
      </c>
    </row>
    <row r="600" spans="1:10" x14ac:dyDescent="0.3">
      <c r="A600" s="65">
        <v>596</v>
      </c>
      <c r="B600" s="11" t="s">
        <v>282</v>
      </c>
      <c r="C600" s="11" t="s">
        <v>19</v>
      </c>
      <c r="D600" s="11" t="s">
        <v>300</v>
      </c>
      <c r="E600" s="54">
        <v>20</v>
      </c>
      <c r="F600" s="54">
        <v>3</v>
      </c>
      <c r="G600" s="54">
        <v>8</v>
      </c>
      <c r="H600" s="13">
        <f t="shared" si="27"/>
        <v>3.1416000000000006E-2</v>
      </c>
      <c r="I600" s="14">
        <f t="shared" si="28"/>
        <v>6.5973600000000007E-2</v>
      </c>
      <c r="J600" s="14">
        <f t="shared" si="29"/>
        <v>0.17592960000000002</v>
      </c>
    </row>
    <row r="601" spans="1:10" x14ac:dyDescent="0.3">
      <c r="A601" s="65">
        <v>597</v>
      </c>
      <c r="B601" s="11" t="s">
        <v>282</v>
      </c>
      <c r="C601" s="11" t="s">
        <v>19</v>
      </c>
      <c r="D601" s="11" t="s">
        <v>300</v>
      </c>
      <c r="E601" s="54">
        <v>11</v>
      </c>
      <c r="F601" s="54">
        <v>2.2000000000000002</v>
      </c>
      <c r="G601" s="54">
        <v>8</v>
      </c>
      <c r="H601" s="13">
        <f t="shared" si="27"/>
        <v>9.503339999999999E-3</v>
      </c>
      <c r="I601" s="14">
        <f t="shared" si="28"/>
        <v>1.4635143599999999E-2</v>
      </c>
      <c r="J601" s="14">
        <f t="shared" si="29"/>
        <v>5.3218703999999992E-2</v>
      </c>
    </row>
    <row r="602" spans="1:10" x14ac:dyDescent="0.3">
      <c r="A602" s="65">
        <v>598</v>
      </c>
      <c r="B602" s="11" t="s">
        <v>282</v>
      </c>
      <c r="C602" s="11" t="s">
        <v>19</v>
      </c>
      <c r="D602" s="11" t="s">
        <v>300</v>
      </c>
      <c r="E602" s="54">
        <v>16</v>
      </c>
      <c r="F602" s="54">
        <v>5</v>
      </c>
      <c r="G602" s="54">
        <v>10</v>
      </c>
      <c r="H602" s="13">
        <f t="shared" si="27"/>
        <v>2.0106240000000001E-2</v>
      </c>
      <c r="I602" s="14">
        <f t="shared" si="28"/>
        <v>7.0371839999999991E-2</v>
      </c>
      <c r="J602" s="14">
        <f t="shared" si="29"/>
        <v>0.14074367999999998</v>
      </c>
    </row>
    <row r="603" spans="1:10" x14ac:dyDescent="0.3">
      <c r="A603" s="65">
        <v>599</v>
      </c>
      <c r="B603" s="11" t="s">
        <v>282</v>
      </c>
      <c r="C603" s="11" t="s">
        <v>19</v>
      </c>
      <c r="D603" s="11" t="s">
        <v>300</v>
      </c>
      <c r="E603" s="54">
        <v>12</v>
      </c>
      <c r="F603" s="54">
        <v>1</v>
      </c>
      <c r="G603" s="54">
        <v>6</v>
      </c>
      <c r="H603" s="13">
        <f t="shared" si="27"/>
        <v>1.130976E-2</v>
      </c>
      <c r="I603" s="14">
        <f t="shared" si="28"/>
        <v>7.9168320000000004E-3</v>
      </c>
      <c r="J603" s="14">
        <f t="shared" si="29"/>
        <v>4.7500991999999999E-2</v>
      </c>
    </row>
    <row r="604" spans="1:10" x14ac:dyDescent="0.3">
      <c r="A604" s="65">
        <v>600</v>
      </c>
      <c r="B604" s="11" t="s">
        <v>282</v>
      </c>
      <c r="C604" s="11" t="s">
        <v>19</v>
      </c>
      <c r="D604" s="11" t="s">
        <v>300</v>
      </c>
      <c r="E604" s="54">
        <v>12</v>
      </c>
      <c r="F604" s="54">
        <v>5</v>
      </c>
      <c r="G604" s="54">
        <v>9</v>
      </c>
      <c r="H604" s="13">
        <f t="shared" si="27"/>
        <v>1.130976E-2</v>
      </c>
      <c r="I604" s="14">
        <f t="shared" si="28"/>
        <v>3.958416E-2</v>
      </c>
      <c r="J604" s="14">
        <f t="shared" si="29"/>
        <v>7.1251488000000002E-2</v>
      </c>
    </row>
    <row r="605" spans="1:10" x14ac:dyDescent="0.3">
      <c r="A605" s="65">
        <v>601</v>
      </c>
      <c r="B605" s="11" t="s">
        <v>8</v>
      </c>
      <c r="C605" s="11" t="s">
        <v>9</v>
      </c>
      <c r="D605" s="11" t="s">
        <v>10</v>
      </c>
      <c r="E605" s="54">
        <v>12</v>
      </c>
      <c r="F605" s="54">
        <v>5</v>
      </c>
      <c r="G605" s="54">
        <v>9</v>
      </c>
      <c r="H605" s="13">
        <f t="shared" si="27"/>
        <v>1.130976E-2</v>
      </c>
      <c r="I605" s="14">
        <f t="shared" si="28"/>
        <v>3.958416E-2</v>
      </c>
      <c r="J605" s="14">
        <f t="shared" si="29"/>
        <v>7.1251488000000002E-2</v>
      </c>
    </row>
    <row r="606" spans="1:10" x14ac:dyDescent="0.3">
      <c r="A606" s="65">
        <v>602</v>
      </c>
      <c r="B606" s="11" t="s">
        <v>8</v>
      </c>
      <c r="C606" s="11" t="s">
        <v>9</v>
      </c>
      <c r="D606" s="11" t="s">
        <v>10</v>
      </c>
      <c r="E606" s="54">
        <v>16</v>
      </c>
      <c r="F606" s="54">
        <v>4</v>
      </c>
      <c r="G606" s="54">
        <v>9</v>
      </c>
      <c r="H606" s="13">
        <f t="shared" si="27"/>
        <v>2.0106240000000001E-2</v>
      </c>
      <c r="I606" s="14">
        <f t="shared" si="28"/>
        <v>5.6297472000000001E-2</v>
      </c>
      <c r="J606" s="14">
        <f t="shared" si="29"/>
        <v>0.12666931200000001</v>
      </c>
    </row>
    <row r="607" spans="1:10" x14ac:dyDescent="0.3">
      <c r="A607" s="65">
        <v>603</v>
      </c>
      <c r="B607" s="11" t="s">
        <v>8</v>
      </c>
      <c r="C607" s="11" t="s">
        <v>9</v>
      </c>
      <c r="D607" s="11" t="s">
        <v>10</v>
      </c>
      <c r="E607" s="54">
        <v>12</v>
      </c>
      <c r="F607" s="54">
        <v>2.5</v>
      </c>
      <c r="G607" s="54">
        <v>9</v>
      </c>
      <c r="H607" s="13">
        <f t="shared" si="27"/>
        <v>1.130976E-2</v>
      </c>
      <c r="I607" s="14">
        <f t="shared" si="28"/>
        <v>1.979208E-2</v>
      </c>
      <c r="J607" s="14">
        <f t="shared" si="29"/>
        <v>7.1251488000000002E-2</v>
      </c>
    </row>
    <row r="608" spans="1:10" x14ac:dyDescent="0.3">
      <c r="A608" s="65">
        <v>604</v>
      </c>
      <c r="B608" s="11" t="s">
        <v>282</v>
      </c>
      <c r="C608" s="11" t="s">
        <v>19</v>
      </c>
      <c r="D608" s="11" t="s">
        <v>300</v>
      </c>
      <c r="E608" s="54">
        <v>15</v>
      </c>
      <c r="F608" s="54">
        <v>6</v>
      </c>
      <c r="G608" s="54">
        <v>10</v>
      </c>
      <c r="H608" s="13">
        <f t="shared" si="27"/>
        <v>1.76715E-2</v>
      </c>
      <c r="I608" s="14">
        <f t="shared" si="28"/>
        <v>7.4220299999999989E-2</v>
      </c>
      <c r="J608" s="14">
        <f t="shared" si="29"/>
        <v>0.1237005</v>
      </c>
    </row>
    <row r="609" spans="1:10" x14ac:dyDescent="0.3">
      <c r="A609" s="65">
        <v>605</v>
      </c>
      <c r="B609" s="11" t="s">
        <v>282</v>
      </c>
      <c r="C609" s="11" t="s">
        <v>19</v>
      </c>
      <c r="D609" s="11" t="s">
        <v>300</v>
      </c>
      <c r="E609" s="54">
        <v>14</v>
      </c>
      <c r="F609" s="54">
        <v>1</v>
      </c>
      <c r="G609" s="54">
        <v>9</v>
      </c>
      <c r="H609" s="13">
        <f t="shared" si="27"/>
        <v>1.5393840000000002E-2</v>
      </c>
      <c r="I609" s="14">
        <f t="shared" si="28"/>
        <v>1.0775688E-2</v>
      </c>
      <c r="J609" s="14">
        <f t="shared" si="29"/>
        <v>9.6981192000000008E-2</v>
      </c>
    </row>
    <row r="610" spans="1:10" x14ac:dyDescent="0.3">
      <c r="A610" s="65">
        <v>606</v>
      </c>
      <c r="B610" s="11" t="s">
        <v>8</v>
      </c>
      <c r="C610" s="11" t="s">
        <v>9</v>
      </c>
      <c r="D610" s="11" t="s">
        <v>10</v>
      </c>
      <c r="E610" s="54">
        <v>12</v>
      </c>
      <c r="F610" s="54">
        <v>3</v>
      </c>
      <c r="G610" s="54">
        <v>8</v>
      </c>
      <c r="H610" s="13">
        <f t="shared" si="27"/>
        <v>1.130976E-2</v>
      </c>
      <c r="I610" s="14">
        <f t="shared" si="28"/>
        <v>2.3750495999999999E-2</v>
      </c>
      <c r="J610" s="14">
        <f t="shared" si="29"/>
        <v>6.3334656000000003E-2</v>
      </c>
    </row>
    <row r="611" spans="1:10" x14ac:dyDescent="0.3">
      <c r="A611" s="65">
        <v>607</v>
      </c>
      <c r="B611" s="11" t="s">
        <v>8</v>
      </c>
      <c r="C611" s="11" t="s">
        <v>9</v>
      </c>
      <c r="D611" s="11" t="s">
        <v>10</v>
      </c>
      <c r="E611" s="54">
        <v>16</v>
      </c>
      <c r="F611" s="54">
        <v>1</v>
      </c>
      <c r="G611" s="54">
        <v>9</v>
      </c>
      <c r="H611" s="13">
        <f t="shared" si="27"/>
        <v>2.0106240000000001E-2</v>
      </c>
      <c r="I611" s="14">
        <f t="shared" si="28"/>
        <v>1.4074368E-2</v>
      </c>
      <c r="J611" s="14">
        <f t="shared" si="29"/>
        <v>0.12666931200000001</v>
      </c>
    </row>
    <row r="612" spans="1:10" x14ac:dyDescent="0.3">
      <c r="A612" s="65">
        <v>608</v>
      </c>
      <c r="B612" s="11" t="s">
        <v>8</v>
      </c>
      <c r="C612" s="11" t="s">
        <v>9</v>
      </c>
      <c r="D612" s="11" t="s">
        <v>10</v>
      </c>
      <c r="E612" s="54">
        <v>16</v>
      </c>
      <c r="F612" s="54">
        <v>1</v>
      </c>
      <c r="G612" s="54">
        <v>9</v>
      </c>
      <c r="H612" s="13">
        <f t="shared" si="27"/>
        <v>2.0106240000000001E-2</v>
      </c>
      <c r="I612" s="14">
        <f t="shared" si="28"/>
        <v>1.4074368E-2</v>
      </c>
      <c r="J612" s="14">
        <f t="shared" si="29"/>
        <v>0.12666931200000001</v>
      </c>
    </row>
    <row r="613" spans="1:10" x14ac:dyDescent="0.3">
      <c r="A613" s="65">
        <v>609</v>
      </c>
      <c r="B613" s="11" t="s">
        <v>282</v>
      </c>
      <c r="C613" s="11" t="s">
        <v>19</v>
      </c>
      <c r="D613" s="11" t="s">
        <v>300</v>
      </c>
      <c r="E613" s="54">
        <v>14</v>
      </c>
      <c r="F613" s="54">
        <v>3</v>
      </c>
      <c r="G613" s="54">
        <v>8</v>
      </c>
      <c r="H613" s="13">
        <f t="shared" si="27"/>
        <v>1.5393840000000002E-2</v>
      </c>
      <c r="I613" s="14">
        <f t="shared" si="28"/>
        <v>3.2327064000000003E-2</v>
      </c>
      <c r="J613" s="14">
        <f t="shared" si="29"/>
        <v>8.6205504000000002E-2</v>
      </c>
    </row>
    <row r="614" spans="1:10" x14ac:dyDescent="0.3">
      <c r="A614" s="65">
        <v>610</v>
      </c>
      <c r="B614" s="11" t="s">
        <v>274</v>
      </c>
      <c r="C614" s="11" t="s">
        <v>9</v>
      </c>
      <c r="D614" s="11" t="s">
        <v>22</v>
      </c>
      <c r="E614" s="54">
        <v>40</v>
      </c>
      <c r="F614" s="54">
        <v>4</v>
      </c>
      <c r="G614" s="54">
        <v>8</v>
      </c>
      <c r="H614" s="13">
        <f t="shared" si="27"/>
        <v>0.12566400000000003</v>
      </c>
      <c r="I614" s="14">
        <f t="shared" si="28"/>
        <v>0.35185920000000004</v>
      </c>
      <c r="J614" s="14">
        <f t="shared" si="29"/>
        <v>0.70371840000000008</v>
      </c>
    </row>
    <row r="615" spans="1:10" x14ac:dyDescent="0.3">
      <c r="A615" s="65">
        <v>611</v>
      </c>
      <c r="B615" s="11" t="s">
        <v>8</v>
      </c>
      <c r="C615" s="11" t="s">
        <v>9</v>
      </c>
      <c r="D615" s="11" t="s">
        <v>10</v>
      </c>
      <c r="E615" s="54">
        <v>12</v>
      </c>
      <c r="F615" s="54">
        <v>4</v>
      </c>
      <c r="G615" s="54">
        <v>7</v>
      </c>
      <c r="H615" s="13">
        <f t="shared" si="27"/>
        <v>1.130976E-2</v>
      </c>
      <c r="I615" s="14">
        <f t="shared" si="28"/>
        <v>3.1667328000000002E-2</v>
      </c>
      <c r="J615" s="14">
        <f t="shared" si="29"/>
        <v>5.5417823999999997E-2</v>
      </c>
    </row>
    <row r="616" spans="1:10" x14ac:dyDescent="0.3">
      <c r="A616" s="65">
        <v>612</v>
      </c>
      <c r="B616" s="11" t="s">
        <v>8</v>
      </c>
      <c r="C616" s="11" t="s">
        <v>9</v>
      </c>
      <c r="D616" s="11" t="s">
        <v>10</v>
      </c>
      <c r="E616" s="54">
        <v>15</v>
      </c>
      <c r="F616" s="54">
        <v>2</v>
      </c>
      <c r="G616" s="54">
        <v>9</v>
      </c>
      <c r="H616" s="13">
        <f t="shared" si="27"/>
        <v>1.76715E-2</v>
      </c>
      <c r="I616" s="14">
        <f t="shared" si="28"/>
        <v>2.4740099999999998E-2</v>
      </c>
      <c r="J616" s="14">
        <f t="shared" si="29"/>
        <v>0.11133045</v>
      </c>
    </row>
    <row r="617" spans="1:10" x14ac:dyDescent="0.3">
      <c r="A617" s="65">
        <v>613</v>
      </c>
      <c r="B617" s="11" t="s">
        <v>282</v>
      </c>
      <c r="C617" s="11" t="s">
        <v>19</v>
      </c>
      <c r="D617" s="11" t="s">
        <v>300</v>
      </c>
      <c r="E617" s="54">
        <v>15</v>
      </c>
      <c r="F617" s="54">
        <v>4</v>
      </c>
      <c r="G617" s="54">
        <v>9</v>
      </c>
      <c r="H617" s="13">
        <f t="shared" si="27"/>
        <v>1.76715E-2</v>
      </c>
      <c r="I617" s="14">
        <f t="shared" si="28"/>
        <v>4.9480199999999995E-2</v>
      </c>
      <c r="J617" s="14">
        <f t="shared" si="29"/>
        <v>0.11133045</v>
      </c>
    </row>
    <row r="618" spans="1:10" x14ac:dyDescent="0.3">
      <c r="A618" s="65">
        <v>614</v>
      </c>
      <c r="B618" s="11" t="s">
        <v>8</v>
      </c>
      <c r="C618" s="11" t="s">
        <v>9</v>
      </c>
      <c r="D618" s="11" t="s">
        <v>10</v>
      </c>
      <c r="E618" s="54">
        <v>17</v>
      </c>
      <c r="F618" s="54">
        <v>4</v>
      </c>
      <c r="G618" s="54">
        <v>8</v>
      </c>
      <c r="H618" s="13">
        <f t="shared" si="27"/>
        <v>2.2698060000000003E-2</v>
      </c>
      <c r="I618" s="14">
        <f t="shared" si="28"/>
        <v>6.3554568000000006E-2</v>
      </c>
      <c r="J618" s="14">
        <f t="shared" si="29"/>
        <v>0.12710913600000001</v>
      </c>
    </row>
    <row r="619" spans="1:10" x14ac:dyDescent="0.3">
      <c r="A619" s="65">
        <v>615</v>
      </c>
      <c r="B619" s="11" t="s">
        <v>8</v>
      </c>
      <c r="C619" s="11" t="s">
        <v>9</v>
      </c>
      <c r="D619" s="11" t="s">
        <v>10</v>
      </c>
      <c r="E619" s="54">
        <v>15</v>
      </c>
      <c r="F619" s="54">
        <v>4</v>
      </c>
      <c r="G619" s="54">
        <v>8</v>
      </c>
      <c r="H619" s="13">
        <f t="shared" si="27"/>
        <v>1.76715E-2</v>
      </c>
      <c r="I619" s="14">
        <f t="shared" si="28"/>
        <v>4.9480199999999995E-2</v>
      </c>
      <c r="J619" s="14">
        <f t="shared" si="29"/>
        <v>9.896039999999999E-2</v>
      </c>
    </row>
    <row r="620" spans="1:10" x14ac:dyDescent="0.3">
      <c r="A620" s="65">
        <v>616</v>
      </c>
      <c r="B620" s="11" t="s">
        <v>274</v>
      </c>
      <c r="C620" s="11" t="s">
        <v>9</v>
      </c>
      <c r="D620" s="11" t="s">
        <v>22</v>
      </c>
      <c r="E620" s="54">
        <v>40</v>
      </c>
      <c r="F620" s="54">
        <v>5</v>
      </c>
      <c r="G620" s="54">
        <v>10</v>
      </c>
      <c r="H620" s="13">
        <f t="shared" si="27"/>
        <v>0.12566400000000003</v>
      </c>
      <c r="I620" s="14">
        <f t="shared" si="28"/>
        <v>0.43982400000000005</v>
      </c>
      <c r="J620" s="14">
        <f t="shared" si="29"/>
        <v>0.8796480000000001</v>
      </c>
    </row>
    <row r="621" spans="1:10" x14ac:dyDescent="0.3">
      <c r="A621" s="65">
        <v>617</v>
      </c>
      <c r="B621" s="11" t="s">
        <v>282</v>
      </c>
      <c r="C621" s="11" t="s">
        <v>19</v>
      </c>
      <c r="D621" s="11" t="s">
        <v>300</v>
      </c>
      <c r="E621" s="54">
        <v>23</v>
      </c>
      <c r="F621" s="54">
        <v>6</v>
      </c>
      <c r="G621" s="54">
        <v>10</v>
      </c>
      <c r="H621" s="13">
        <f t="shared" si="27"/>
        <v>4.154766E-2</v>
      </c>
      <c r="I621" s="14">
        <f t="shared" si="28"/>
        <v>0.17450017199999998</v>
      </c>
      <c r="J621" s="14">
        <f t="shared" si="29"/>
        <v>0.29083361999999996</v>
      </c>
    </row>
    <row r="622" spans="1:10" x14ac:dyDescent="0.3">
      <c r="A622" s="65">
        <v>618</v>
      </c>
      <c r="B622" s="11" t="s">
        <v>8</v>
      </c>
      <c r="C622" s="11" t="s">
        <v>9</v>
      </c>
      <c r="D622" s="11" t="s">
        <v>10</v>
      </c>
      <c r="E622" s="54">
        <v>20</v>
      </c>
      <c r="F622" s="54">
        <v>5</v>
      </c>
      <c r="G622" s="54">
        <v>9</v>
      </c>
      <c r="H622" s="13">
        <f t="shared" si="27"/>
        <v>3.1416000000000006E-2</v>
      </c>
      <c r="I622" s="14">
        <f t="shared" si="28"/>
        <v>0.10995600000000001</v>
      </c>
      <c r="J622" s="14">
        <f t="shared" si="29"/>
        <v>0.19792080000000004</v>
      </c>
    </row>
    <row r="623" spans="1:10" x14ac:dyDescent="0.3">
      <c r="A623" s="65">
        <v>619</v>
      </c>
      <c r="B623" s="11" t="s">
        <v>8</v>
      </c>
      <c r="C623" s="11" t="s">
        <v>9</v>
      </c>
      <c r="D623" s="11" t="s">
        <v>10</v>
      </c>
      <c r="E623" s="54">
        <v>13</v>
      </c>
      <c r="F623" s="54">
        <v>2</v>
      </c>
      <c r="G623" s="54">
        <v>7</v>
      </c>
      <c r="H623" s="13">
        <f t="shared" si="27"/>
        <v>1.3273260000000002E-2</v>
      </c>
      <c r="I623" s="14">
        <f t="shared" si="28"/>
        <v>1.8582564000000003E-2</v>
      </c>
      <c r="J623" s="14">
        <f t="shared" si="29"/>
        <v>6.5038973999999999E-2</v>
      </c>
    </row>
    <row r="624" spans="1:10" x14ac:dyDescent="0.3">
      <c r="A624" s="65">
        <v>620</v>
      </c>
      <c r="B624" s="11" t="s">
        <v>8</v>
      </c>
      <c r="C624" s="11" t="s">
        <v>9</v>
      </c>
      <c r="D624" s="11" t="s">
        <v>10</v>
      </c>
      <c r="E624" s="54">
        <v>12</v>
      </c>
      <c r="F624" s="54">
        <v>4</v>
      </c>
      <c r="G624" s="54">
        <v>8</v>
      </c>
      <c r="H624" s="13">
        <f t="shared" si="27"/>
        <v>1.130976E-2</v>
      </c>
      <c r="I624" s="14">
        <f t="shared" si="28"/>
        <v>3.1667328000000002E-2</v>
      </c>
      <c r="J624" s="14">
        <f t="shared" si="29"/>
        <v>6.3334656000000003E-2</v>
      </c>
    </row>
    <row r="625" spans="1:10" x14ac:dyDescent="0.3">
      <c r="A625" s="65">
        <v>621</v>
      </c>
      <c r="B625" s="11" t="s">
        <v>8</v>
      </c>
      <c r="C625" s="11" t="s">
        <v>9</v>
      </c>
      <c r="D625" s="11" t="s">
        <v>10</v>
      </c>
      <c r="E625" s="54">
        <v>12</v>
      </c>
      <c r="F625" s="54">
        <v>2</v>
      </c>
      <c r="G625" s="54">
        <v>6</v>
      </c>
      <c r="H625" s="13">
        <f t="shared" si="27"/>
        <v>1.130976E-2</v>
      </c>
      <c r="I625" s="14">
        <f t="shared" si="28"/>
        <v>1.5833664000000001E-2</v>
      </c>
      <c r="J625" s="14">
        <f t="shared" si="29"/>
        <v>4.7500991999999999E-2</v>
      </c>
    </row>
    <row r="626" spans="1:10" x14ac:dyDescent="0.3">
      <c r="A626" s="65">
        <v>622</v>
      </c>
      <c r="B626" s="11" t="s">
        <v>8</v>
      </c>
      <c r="C626" s="11" t="s">
        <v>9</v>
      </c>
      <c r="D626" s="11" t="s">
        <v>10</v>
      </c>
      <c r="E626" s="54">
        <v>17</v>
      </c>
      <c r="F626" s="54">
        <v>3</v>
      </c>
      <c r="G626" s="54">
        <v>8</v>
      </c>
      <c r="H626" s="13">
        <f t="shared" si="27"/>
        <v>2.2698060000000003E-2</v>
      </c>
      <c r="I626" s="14">
        <f t="shared" si="28"/>
        <v>4.7665925999999997E-2</v>
      </c>
      <c r="J626" s="14">
        <f t="shared" si="29"/>
        <v>0.12710913600000001</v>
      </c>
    </row>
    <row r="627" spans="1:10" x14ac:dyDescent="0.3">
      <c r="A627" s="65">
        <v>623</v>
      </c>
      <c r="B627" s="11" t="s">
        <v>8</v>
      </c>
      <c r="C627" s="11" t="s">
        <v>9</v>
      </c>
      <c r="D627" s="11" t="s">
        <v>10</v>
      </c>
      <c r="E627" s="54">
        <v>18</v>
      </c>
      <c r="F627" s="54">
        <v>3</v>
      </c>
      <c r="G627" s="54">
        <v>8</v>
      </c>
      <c r="H627" s="13">
        <f t="shared" si="27"/>
        <v>2.5446959999999998E-2</v>
      </c>
      <c r="I627" s="14">
        <f t="shared" si="28"/>
        <v>5.3438615999999994E-2</v>
      </c>
      <c r="J627" s="14">
        <f t="shared" si="29"/>
        <v>0.14250297599999998</v>
      </c>
    </row>
    <row r="628" spans="1:10" x14ac:dyDescent="0.3">
      <c r="A628" s="65">
        <v>624</v>
      </c>
      <c r="B628" s="11" t="s">
        <v>282</v>
      </c>
      <c r="C628" s="11" t="s">
        <v>19</v>
      </c>
      <c r="D628" s="11" t="s">
        <v>300</v>
      </c>
      <c r="E628" s="54">
        <v>10</v>
      </c>
      <c r="F628" s="54">
        <v>1</v>
      </c>
      <c r="G628" s="54">
        <v>4</v>
      </c>
      <c r="H628" s="13">
        <f t="shared" si="27"/>
        <v>7.8540000000000016E-3</v>
      </c>
      <c r="I628" s="14">
        <f t="shared" si="28"/>
        <v>5.4978000000000006E-3</v>
      </c>
      <c r="J628" s="14">
        <f t="shared" si="29"/>
        <v>2.1991200000000002E-2</v>
      </c>
    </row>
    <row r="629" spans="1:10" x14ac:dyDescent="0.3">
      <c r="A629" s="65">
        <v>625</v>
      </c>
      <c r="B629" s="11" t="s">
        <v>8</v>
      </c>
      <c r="C629" s="11" t="s">
        <v>9</v>
      </c>
      <c r="D629" s="11" t="s">
        <v>10</v>
      </c>
      <c r="E629" s="54">
        <v>15</v>
      </c>
      <c r="F629" s="54">
        <v>4</v>
      </c>
      <c r="G629" s="54">
        <v>8</v>
      </c>
      <c r="H629" s="13">
        <f t="shared" si="27"/>
        <v>1.76715E-2</v>
      </c>
      <c r="I629" s="14">
        <f t="shared" si="28"/>
        <v>4.9480199999999995E-2</v>
      </c>
      <c r="J629" s="14">
        <f t="shared" si="29"/>
        <v>9.896039999999999E-2</v>
      </c>
    </row>
    <row r="630" spans="1:10" x14ac:dyDescent="0.3">
      <c r="A630" s="65">
        <v>626</v>
      </c>
      <c r="B630" s="11" t="s">
        <v>282</v>
      </c>
      <c r="C630" s="11" t="s">
        <v>19</v>
      </c>
      <c r="D630" s="11" t="s">
        <v>300</v>
      </c>
      <c r="E630" s="54">
        <v>17</v>
      </c>
      <c r="F630" s="54">
        <v>5</v>
      </c>
      <c r="G630" s="54">
        <v>8</v>
      </c>
      <c r="H630" s="13">
        <f t="shared" si="27"/>
        <v>2.2698060000000003E-2</v>
      </c>
      <c r="I630" s="14">
        <f t="shared" si="28"/>
        <v>7.944321E-2</v>
      </c>
      <c r="J630" s="14">
        <f t="shared" si="29"/>
        <v>0.12710913600000001</v>
      </c>
    </row>
    <row r="631" spans="1:10" x14ac:dyDescent="0.3">
      <c r="A631" s="65">
        <v>627</v>
      </c>
      <c r="B631" s="11" t="s">
        <v>8</v>
      </c>
      <c r="C631" s="11" t="s">
        <v>9</v>
      </c>
      <c r="D631" s="11" t="s">
        <v>10</v>
      </c>
      <c r="E631" s="54">
        <v>15</v>
      </c>
      <c r="F631" s="54">
        <v>4</v>
      </c>
      <c r="G631" s="54">
        <v>7</v>
      </c>
      <c r="H631" s="13">
        <f t="shared" si="27"/>
        <v>1.76715E-2</v>
      </c>
      <c r="I631" s="14">
        <f t="shared" si="28"/>
        <v>4.9480199999999995E-2</v>
      </c>
      <c r="J631" s="14">
        <f t="shared" si="29"/>
        <v>8.6590349999999983E-2</v>
      </c>
    </row>
    <row r="632" spans="1:10" x14ac:dyDescent="0.3">
      <c r="A632" s="65">
        <v>628</v>
      </c>
      <c r="B632" s="11" t="s">
        <v>8</v>
      </c>
      <c r="C632" s="11" t="s">
        <v>9</v>
      </c>
      <c r="D632" s="11" t="s">
        <v>10</v>
      </c>
      <c r="E632" s="54">
        <v>15</v>
      </c>
      <c r="F632" s="54">
        <v>2.5</v>
      </c>
      <c r="G632" s="54">
        <v>5</v>
      </c>
      <c r="H632" s="13">
        <f t="shared" si="27"/>
        <v>1.76715E-2</v>
      </c>
      <c r="I632" s="14">
        <f t="shared" si="28"/>
        <v>3.0925125000000001E-2</v>
      </c>
      <c r="J632" s="14">
        <f t="shared" si="29"/>
        <v>6.1850250000000002E-2</v>
      </c>
    </row>
    <row r="633" spans="1:10" x14ac:dyDescent="0.3">
      <c r="A633" s="65">
        <v>629</v>
      </c>
      <c r="B633" s="11" t="s">
        <v>8</v>
      </c>
      <c r="C633" s="11" t="s">
        <v>9</v>
      </c>
      <c r="D633" s="11" t="s">
        <v>10</v>
      </c>
      <c r="E633" s="54">
        <v>20</v>
      </c>
      <c r="F633" s="54">
        <v>2</v>
      </c>
      <c r="G633" s="54">
        <v>4</v>
      </c>
      <c r="H633" s="13">
        <f t="shared" si="27"/>
        <v>3.1416000000000006E-2</v>
      </c>
      <c r="I633" s="14">
        <f t="shared" si="28"/>
        <v>4.3982400000000005E-2</v>
      </c>
      <c r="J633" s="14">
        <f t="shared" si="29"/>
        <v>8.796480000000001E-2</v>
      </c>
    </row>
    <row r="634" spans="1:10" x14ac:dyDescent="0.3">
      <c r="A634" s="65">
        <v>630</v>
      </c>
      <c r="B634" s="11" t="s">
        <v>8</v>
      </c>
      <c r="C634" s="11" t="s">
        <v>9</v>
      </c>
      <c r="D634" s="11" t="s">
        <v>10</v>
      </c>
      <c r="E634" s="54">
        <v>18</v>
      </c>
      <c r="F634" s="54">
        <v>2.5</v>
      </c>
      <c r="G634" s="54">
        <v>6</v>
      </c>
      <c r="H634" s="13">
        <f t="shared" si="27"/>
        <v>2.5446959999999998E-2</v>
      </c>
      <c r="I634" s="14">
        <f t="shared" si="28"/>
        <v>4.4532179999999991E-2</v>
      </c>
      <c r="J634" s="14">
        <f t="shared" si="29"/>
        <v>0.10687723199999999</v>
      </c>
    </row>
    <row r="635" spans="1:10" x14ac:dyDescent="0.3">
      <c r="A635" s="65">
        <v>631</v>
      </c>
      <c r="B635" s="11" t="s">
        <v>274</v>
      </c>
      <c r="C635" s="11" t="s">
        <v>9</v>
      </c>
      <c r="D635" s="11" t="s">
        <v>22</v>
      </c>
      <c r="E635" s="54">
        <v>30</v>
      </c>
      <c r="F635" s="54">
        <v>3</v>
      </c>
      <c r="G635" s="54">
        <v>6</v>
      </c>
      <c r="H635" s="13">
        <f t="shared" si="27"/>
        <v>7.0685999999999999E-2</v>
      </c>
      <c r="I635" s="14">
        <f t="shared" si="28"/>
        <v>0.14844059999999998</v>
      </c>
      <c r="J635" s="14">
        <f t="shared" si="29"/>
        <v>0.29688119999999996</v>
      </c>
    </row>
    <row r="636" spans="1:10" x14ac:dyDescent="0.3">
      <c r="A636" s="65">
        <v>632</v>
      </c>
      <c r="B636" s="11" t="s">
        <v>8</v>
      </c>
      <c r="C636" s="11" t="s">
        <v>9</v>
      </c>
      <c r="D636" s="11" t="s">
        <v>10</v>
      </c>
      <c r="E636" s="54">
        <v>20</v>
      </c>
      <c r="F636" s="54">
        <v>2</v>
      </c>
      <c r="G636" s="54">
        <v>7</v>
      </c>
      <c r="H636" s="13">
        <f t="shared" si="27"/>
        <v>3.1416000000000006E-2</v>
      </c>
      <c r="I636" s="14">
        <f t="shared" si="28"/>
        <v>4.3982400000000005E-2</v>
      </c>
      <c r="J636" s="14">
        <f t="shared" si="29"/>
        <v>0.15393840000000003</v>
      </c>
    </row>
    <row r="637" spans="1:10" x14ac:dyDescent="0.3">
      <c r="A637" s="65">
        <v>633</v>
      </c>
      <c r="B637" s="11" t="s">
        <v>282</v>
      </c>
      <c r="C637" s="11" t="s">
        <v>19</v>
      </c>
      <c r="D637" s="11" t="s">
        <v>300</v>
      </c>
      <c r="E637" s="54">
        <v>15</v>
      </c>
      <c r="F637" s="54">
        <v>2.5</v>
      </c>
      <c r="G637" s="54">
        <v>5</v>
      </c>
      <c r="H637" s="13">
        <f t="shared" si="27"/>
        <v>1.76715E-2</v>
      </c>
      <c r="I637" s="14">
        <f t="shared" si="28"/>
        <v>3.0925125000000001E-2</v>
      </c>
      <c r="J637" s="14">
        <f t="shared" si="29"/>
        <v>6.1850250000000002E-2</v>
      </c>
    </row>
    <row r="638" spans="1:10" x14ac:dyDescent="0.3">
      <c r="A638" s="65">
        <v>634</v>
      </c>
      <c r="B638" s="11" t="s">
        <v>274</v>
      </c>
      <c r="C638" s="11" t="s">
        <v>9</v>
      </c>
      <c r="D638" s="11" t="s">
        <v>22</v>
      </c>
      <c r="E638" s="54">
        <v>20</v>
      </c>
      <c r="F638" s="54">
        <v>4</v>
      </c>
      <c r="G638" s="54">
        <v>8</v>
      </c>
      <c r="H638" s="13">
        <f t="shared" si="27"/>
        <v>3.1416000000000006E-2</v>
      </c>
      <c r="I638" s="14">
        <f t="shared" si="28"/>
        <v>8.796480000000001E-2</v>
      </c>
      <c r="J638" s="14">
        <f t="shared" si="29"/>
        <v>0.17592960000000002</v>
      </c>
    </row>
    <row r="639" spans="1:10" x14ac:dyDescent="0.3">
      <c r="A639" s="65">
        <v>635</v>
      </c>
      <c r="B639" s="11" t="s">
        <v>8</v>
      </c>
      <c r="C639" s="11" t="s">
        <v>9</v>
      </c>
      <c r="D639" s="11" t="s">
        <v>10</v>
      </c>
      <c r="E639" s="54">
        <v>14</v>
      </c>
      <c r="F639" s="54">
        <v>2.5</v>
      </c>
      <c r="G639" s="54">
        <v>6</v>
      </c>
      <c r="H639" s="13">
        <f t="shared" si="27"/>
        <v>1.5393840000000002E-2</v>
      </c>
      <c r="I639" s="14">
        <f t="shared" si="28"/>
        <v>2.6939220000000003E-2</v>
      </c>
      <c r="J639" s="14">
        <f t="shared" si="29"/>
        <v>6.4654128000000005E-2</v>
      </c>
    </row>
    <row r="640" spans="1:10" x14ac:dyDescent="0.3">
      <c r="A640" s="65">
        <v>636</v>
      </c>
      <c r="B640" s="11" t="s">
        <v>274</v>
      </c>
      <c r="C640" s="11" t="s">
        <v>9</v>
      </c>
      <c r="D640" s="11" t="s">
        <v>22</v>
      </c>
      <c r="E640" s="54">
        <v>18</v>
      </c>
      <c r="F640" s="54">
        <v>3</v>
      </c>
      <c r="G640" s="54">
        <v>5</v>
      </c>
      <c r="H640" s="13">
        <f t="shared" si="27"/>
        <v>2.5446959999999998E-2</v>
      </c>
      <c r="I640" s="14">
        <f t="shared" si="28"/>
        <v>5.3438615999999994E-2</v>
      </c>
      <c r="J640" s="14">
        <f t="shared" si="29"/>
        <v>8.9064359999999981E-2</v>
      </c>
    </row>
    <row r="641" spans="1:10" x14ac:dyDescent="0.3">
      <c r="A641" s="65">
        <v>637</v>
      </c>
      <c r="B641" s="11" t="s">
        <v>274</v>
      </c>
      <c r="C641" s="11" t="s">
        <v>9</v>
      </c>
      <c r="D641" s="11" t="s">
        <v>22</v>
      </c>
      <c r="E641" s="54">
        <v>16</v>
      </c>
      <c r="F641" s="54">
        <v>2</v>
      </c>
      <c r="G641" s="54">
        <v>2.5</v>
      </c>
      <c r="H641" s="13">
        <f t="shared" si="27"/>
        <v>2.0106240000000001E-2</v>
      </c>
      <c r="I641" s="14">
        <f t="shared" si="28"/>
        <v>2.8148736000000001E-2</v>
      </c>
      <c r="J641" s="14">
        <f t="shared" si="29"/>
        <v>3.5185919999999996E-2</v>
      </c>
    </row>
    <row r="642" spans="1:10" x14ac:dyDescent="0.3">
      <c r="A642" s="65">
        <v>638</v>
      </c>
      <c r="B642" s="11" t="s">
        <v>8</v>
      </c>
      <c r="C642" s="11" t="s">
        <v>9</v>
      </c>
      <c r="D642" s="11" t="s">
        <v>10</v>
      </c>
      <c r="E642" s="54">
        <v>14</v>
      </c>
      <c r="F642" s="54">
        <v>2</v>
      </c>
      <c r="G642" s="54">
        <v>5</v>
      </c>
      <c r="H642" s="13">
        <f t="shared" si="27"/>
        <v>1.5393840000000002E-2</v>
      </c>
      <c r="I642" s="14">
        <f t="shared" si="28"/>
        <v>2.1551376000000001E-2</v>
      </c>
      <c r="J642" s="14">
        <f t="shared" si="29"/>
        <v>5.3878440000000007E-2</v>
      </c>
    </row>
    <row r="643" spans="1:10" x14ac:dyDescent="0.3">
      <c r="A643" s="65">
        <v>639</v>
      </c>
      <c r="B643" s="11" t="s">
        <v>282</v>
      </c>
      <c r="C643" s="11" t="s">
        <v>19</v>
      </c>
      <c r="D643" s="11" t="s">
        <v>300</v>
      </c>
      <c r="E643" s="54">
        <v>11</v>
      </c>
      <c r="F643" s="54">
        <v>3</v>
      </c>
      <c r="G643" s="54">
        <v>6</v>
      </c>
      <c r="H643" s="13">
        <f t="shared" si="27"/>
        <v>9.503339999999999E-3</v>
      </c>
      <c r="I643" s="14">
        <f t="shared" si="28"/>
        <v>1.9957013999999995E-2</v>
      </c>
      <c r="J643" s="14">
        <f t="shared" si="29"/>
        <v>3.991402799999999E-2</v>
      </c>
    </row>
    <row r="644" spans="1:10" x14ac:dyDescent="0.3">
      <c r="A644" s="65">
        <v>640</v>
      </c>
      <c r="B644" s="11" t="s">
        <v>8</v>
      </c>
      <c r="C644" s="11" t="s">
        <v>9</v>
      </c>
      <c r="D644" s="11" t="s">
        <v>10</v>
      </c>
      <c r="E644" s="54">
        <v>10</v>
      </c>
      <c r="F644" s="54">
        <v>3</v>
      </c>
      <c r="G644" s="54">
        <v>6</v>
      </c>
      <c r="H644" s="13">
        <f t="shared" si="27"/>
        <v>7.8540000000000016E-3</v>
      </c>
      <c r="I644" s="14">
        <f t="shared" si="28"/>
        <v>1.6493400000000002E-2</v>
      </c>
      <c r="J644" s="14">
        <f t="shared" si="29"/>
        <v>3.2986800000000004E-2</v>
      </c>
    </row>
    <row r="645" spans="1:10" x14ac:dyDescent="0.3">
      <c r="A645" s="65">
        <v>641</v>
      </c>
      <c r="B645" s="11" t="s">
        <v>8</v>
      </c>
      <c r="C645" s="11" t="s">
        <v>9</v>
      </c>
      <c r="D645" s="11" t="s">
        <v>10</v>
      </c>
      <c r="E645" s="54">
        <v>11</v>
      </c>
      <c r="F645" s="54">
        <v>1</v>
      </c>
      <c r="G645" s="54">
        <v>6</v>
      </c>
      <c r="H645" s="13">
        <f t="shared" si="27"/>
        <v>9.503339999999999E-3</v>
      </c>
      <c r="I645" s="14">
        <f t="shared" si="28"/>
        <v>6.652337999999999E-3</v>
      </c>
      <c r="J645" s="14">
        <f t="shared" si="29"/>
        <v>3.991402799999999E-2</v>
      </c>
    </row>
    <row r="646" spans="1:10" x14ac:dyDescent="0.3">
      <c r="A646" s="65">
        <v>642</v>
      </c>
      <c r="B646" s="11" t="s">
        <v>8</v>
      </c>
      <c r="C646" s="11" t="s">
        <v>9</v>
      </c>
      <c r="D646" s="11" t="s">
        <v>10</v>
      </c>
      <c r="E646" s="54">
        <v>20</v>
      </c>
      <c r="F646" s="54">
        <v>4</v>
      </c>
      <c r="G646" s="54">
        <v>8</v>
      </c>
      <c r="H646" s="13">
        <f t="shared" ref="H646:H709" si="30">((E646/100)^2)*0.7854</f>
        <v>3.1416000000000006E-2</v>
      </c>
      <c r="I646" s="14">
        <f t="shared" ref="I646:I709" si="31">H646*F646*0.7</f>
        <v>8.796480000000001E-2</v>
      </c>
      <c r="J646" s="14">
        <f t="shared" ref="J646:J709" si="32">H646*G646*0.7</f>
        <v>0.17592960000000002</v>
      </c>
    </row>
    <row r="647" spans="1:10" x14ac:dyDescent="0.3">
      <c r="A647" s="65">
        <v>643</v>
      </c>
      <c r="B647" s="11" t="s">
        <v>282</v>
      </c>
      <c r="C647" s="11" t="s">
        <v>19</v>
      </c>
      <c r="D647" s="11" t="s">
        <v>300</v>
      </c>
      <c r="E647" s="54">
        <v>11</v>
      </c>
      <c r="F647" s="54">
        <v>3</v>
      </c>
      <c r="G647" s="54">
        <v>7</v>
      </c>
      <c r="H647" s="13">
        <f t="shared" si="30"/>
        <v>9.503339999999999E-3</v>
      </c>
      <c r="I647" s="14">
        <f t="shared" si="31"/>
        <v>1.9957013999999995E-2</v>
      </c>
      <c r="J647" s="14">
        <f t="shared" si="32"/>
        <v>4.6566365999999991E-2</v>
      </c>
    </row>
    <row r="648" spans="1:10" x14ac:dyDescent="0.3">
      <c r="A648" s="65">
        <v>644</v>
      </c>
      <c r="B648" s="11" t="s">
        <v>8</v>
      </c>
      <c r="C648" s="11" t="s">
        <v>9</v>
      </c>
      <c r="D648" s="11" t="s">
        <v>10</v>
      </c>
      <c r="E648" s="54">
        <v>11</v>
      </c>
      <c r="F648" s="54">
        <v>1</v>
      </c>
      <c r="G648" s="54">
        <v>6</v>
      </c>
      <c r="H648" s="13">
        <f t="shared" si="30"/>
        <v>9.503339999999999E-3</v>
      </c>
      <c r="I648" s="14">
        <f t="shared" si="31"/>
        <v>6.652337999999999E-3</v>
      </c>
      <c r="J648" s="14">
        <f t="shared" si="32"/>
        <v>3.991402799999999E-2</v>
      </c>
    </row>
    <row r="649" spans="1:10" x14ac:dyDescent="0.3">
      <c r="A649" s="65">
        <v>645</v>
      </c>
      <c r="B649" s="11" t="s">
        <v>282</v>
      </c>
      <c r="C649" s="11" t="s">
        <v>19</v>
      </c>
      <c r="D649" s="11" t="s">
        <v>300</v>
      </c>
      <c r="E649" s="54">
        <v>13</v>
      </c>
      <c r="F649" s="54">
        <v>2</v>
      </c>
      <c r="G649" s="54">
        <v>7</v>
      </c>
      <c r="H649" s="13">
        <f t="shared" si="30"/>
        <v>1.3273260000000002E-2</v>
      </c>
      <c r="I649" s="14">
        <f t="shared" si="31"/>
        <v>1.8582564000000003E-2</v>
      </c>
      <c r="J649" s="14">
        <f t="shared" si="32"/>
        <v>6.5038973999999999E-2</v>
      </c>
    </row>
    <row r="650" spans="1:10" x14ac:dyDescent="0.3">
      <c r="A650" s="65">
        <v>646</v>
      </c>
      <c r="B650" s="11" t="s">
        <v>282</v>
      </c>
      <c r="C650" s="11" t="s">
        <v>19</v>
      </c>
      <c r="D650" s="11" t="s">
        <v>300</v>
      </c>
      <c r="E650" s="54">
        <v>10</v>
      </c>
      <c r="F650" s="54">
        <v>2</v>
      </c>
      <c r="G650" s="54">
        <v>5</v>
      </c>
      <c r="H650" s="13">
        <f t="shared" si="30"/>
        <v>7.8540000000000016E-3</v>
      </c>
      <c r="I650" s="14">
        <f t="shared" si="31"/>
        <v>1.0995600000000001E-2</v>
      </c>
      <c r="J650" s="14">
        <f t="shared" si="32"/>
        <v>2.7489000000000003E-2</v>
      </c>
    </row>
    <row r="651" spans="1:10" x14ac:dyDescent="0.3">
      <c r="A651" s="65">
        <v>647</v>
      </c>
      <c r="B651" s="11" t="s">
        <v>282</v>
      </c>
      <c r="C651" s="11" t="s">
        <v>19</v>
      </c>
      <c r="D651" s="11" t="s">
        <v>300</v>
      </c>
      <c r="E651" s="54">
        <v>14</v>
      </c>
      <c r="F651" s="54">
        <v>2</v>
      </c>
      <c r="G651" s="54">
        <v>6</v>
      </c>
      <c r="H651" s="13">
        <f t="shared" si="30"/>
        <v>1.5393840000000002E-2</v>
      </c>
      <c r="I651" s="14">
        <f t="shared" si="31"/>
        <v>2.1551376000000001E-2</v>
      </c>
      <c r="J651" s="14">
        <f t="shared" si="32"/>
        <v>6.4654128000000005E-2</v>
      </c>
    </row>
    <row r="652" spans="1:10" x14ac:dyDescent="0.3">
      <c r="A652" s="65">
        <v>648</v>
      </c>
      <c r="B652" s="11" t="s">
        <v>274</v>
      </c>
      <c r="C652" s="11" t="s">
        <v>9</v>
      </c>
      <c r="D652" s="11" t="s">
        <v>22</v>
      </c>
      <c r="E652" s="54">
        <v>25</v>
      </c>
      <c r="F652" s="54">
        <v>1</v>
      </c>
      <c r="G652" s="54">
        <v>4</v>
      </c>
      <c r="H652" s="13">
        <f t="shared" si="30"/>
        <v>4.9087499999999999E-2</v>
      </c>
      <c r="I652" s="14">
        <f t="shared" si="31"/>
        <v>3.4361249999999996E-2</v>
      </c>
      <c r="J652" s="14">
        <f t="shared" si="32"/>
        <v>0.13744499999999998</v>
      </c>
    </row>
    <row r="653" spans="1:10" x14ac:dyDescent="0.3">
      <c r="A653" s="65">
        <v>649</v>
      </c>
      <c r="B653" s="11" t="s">
        <v>282</v>
      </c>
      <c r="C653" s="11" t="s">
        <v>19</v>
      </c>
      <c r="D653" s="11" t="s">
        <v>300</v>
      </c>
      <c r="E653" s="54">
        <v>15</v>
      </c>
      <c r="F653" s="54">
        <v>2</v>
      </c>
      <c r="G653" s="54">
        <v>8</v>
      </c>
      <c r="H653" s="13">
        <f t="shared" si="30"/>
        <v>1.76715E-2</v>
      </c>
      <c r="I653" s="14">
        <f t="shared" si="31"/>
        <v>2.4740099999999998E-2</v>
      </c>
      <c r="J653" s="14">
        <f t="shared" si="32"/>
        <v>9.896039999999999E-2</v>
      </c>
    </row>
    <row r="654" spans="1:10" x14ac:dyDescent="0.3">
      <c r="A654" s="65">
        <v>650</v>
      </c>
      <c r="B654" s="11" t="s">
        <v>8</v>
      </c>
      <c r="C654" s="11" t="s">
        <v>9</v>
      </c>
      <c r="D654" s="11" t="s">
        <v>10</v>
      </c>
      <c r="E654" s="54">
        <v>18</v>
      </c>
      <c r="F654" s="54">
        <v>4</v>
      </c>
      <c r="G654" s="54">
        <v>9</v>
      </c>
      <c r="H654" s="13">
        <f t="shared" si="30"/>
        <v>2.5446959999999998E-2</v>
      </c>
      <c r="I654" s="14">
        <f t="shared" si="31"/>
        <v>7.1251487999999988E-2</v>
      </c>
      <c r="J654" s="14">
        <f t="shared" si="32"/>
        <v>0.16031584799999998</v>
      </c>
    </row>
    <row r="655" spans="1:10" x14ac:dyDescent="0.3">
      <c r="A655" s="65">
        <v>651</v>
      </c>
      <c r="B655" s="11" t="s">
        <v>282</v>
      </c>
      <c r="C655" s="11" t="s">
        <v>19</v>
      </c>
      <c r="D655" s="11" t="s">
        <v>300</v>
      </c>
      <c r="E655" s="54">
        <v>17</v>
      </c>
      <c r="F655" s="54">
        <v>2</v>
      </c>
      <c r="G655" s="54">
        <v>6</v>
      </c>
      <c r="H655" s="13">
        <f t="shared" si="30"/>
        <v>2.2698060000000003E-2</v>
      </c>
      <c r="I655" s="14">
        <f t="shared" si="31"/>
        <v>3.1777284000000003E-2</v>
      </c>
      <c r="J655" s="14">
        <f t="shared" si="32"/>
        <v>9.5331851999999995E-2</v>
      </c>
    </row>
    <row r="656" spans="1:10" x14ac:dyDescent="0.3">
      <c r="A656" s="65">
        <v>652</v>
      </c>
      <c r="B656" s="11" t="s">
        <v>282</v>
      </c>
      <c r="C656" s="11" t="s">
        <v>19</v>
      </c>
      <c r="D656" s="11" t="s">
        <v>300</v>
      </c>
      <c r="E656" s="54">
        <v>14</v>
      </c>
      <c r="F656" s="54">
        <v>2</v>
      </c>
      <c r="G656" s="54">
        <v>8</v>
      </c>
      <c r="H656" s="13">
        <f t="shared" si="30"/>
        <v>1.5393840000000002E-2</v>
      </c>
      <c r="I656" s="14">
        <f t="shared" si="31"/>
        <v>2.1551376000000001E-2</v>
      </c>
      <c r="J656" s="14">
        <f t="shared" si="32"/>
        <v>8.6205504000000002E-2</v>
      </c>
    </row>
    <row r="657" spans="1:18" x14ac:dyDescent="0.3">
      <c r="A657" s="65">
        <v>653</v>
      </c>
      <c r="B657" s="11" t="s">
        <v>8</v>
      </c>
      <c r="C657" s="11" t="s">
        <v>9</v>
      </c>
      <c r="D657" s="11" t="s">
        <v>10</v>
      </c>
      <c r="E657" s="54">
        <v>25</v>
      </c>
      <c r="F657" s="54">
        <v>4</v>
      </c>
      <c r="G657" s="54">
        <v>8</v>
      </c>
      <c r="H657" s="13">
        <f t="shared" si="30"/>
        <v>4.9087499999999999E-2</v>
      </c>
      <c r="I657" s="14">
        <f t="shared" si="31"/>
        <v>0.13744499999999998</v>
      </c>
      <c r="J657" s="14">
        <f t="shared" si="32"/>
        <v>0.27488999999999997</v>
      </c>
    </row>
    <row r="658" spans="1:18" x14ac:dyDescent="0.3">
      <c r="A658" s="65">
        <v>654</v>
      </c>
      <c r="B658" s="11" t="s">
        <v>8</v>
      </c>
      <c r="C658" s="11" t="s">
        <v>9</v>
      </c>
      <c r="D658" s="11" t="s">
        <v>10</v>
      </c>
      <c r="E658" s="54">
        <v>12</v>
      </c>
      <c r="F658" s="54">
        <v>1.5</v>
      </c>
      <c r="G658" s="54">
        <v>5</v>
      </c>
      <c r="H658" s="13">
        <f t="shared" si="30"/>
        <v>1.130976E-2</v>
      </c>
      <c r="I658" s="14">
        <f t="shared" si="31"/>
        <v>1.1875248E-2</v>
      </c>
      <c r="J658" s="14">
        <f t="shared" si="32"/>
        <v>3.958416E-2</v>
      </c>
    </row>
    <row r="659" spans="1:18" x14ac:dyDescent="0.3">
      <c r="A659" s="65">
        <v>655</v>
      </c>
      <c r="B659" s="11" t="s">
        <v>282</v>
      </c>
      <c r="C659" s="11" t="s">
        <v>19</v>
      </c>
      <c r="D659" s="11" t="s">
        <v>300</v>
      </c>
      <c r="E659" s="54">
        <v>10</v>
      </c>
      <c r="F659" s="54">
        <v>2</v>
      </c>
      <c r="G659" s="54">
        <v>4</v>
      </c>
      <c r="H659" s="13">
        <f t="shared" si="30"/>
        <v>7.8540000000000016E-3</v>
      </c>
      <c r="I659" s="14">
        <f t="shared" si="31"/>
        <v>1.0995600000000001E-2</v>
      </c>
      <c r="J659" s="14">
        <f t="shared" si="32"/>
        <v>2.1991200000000002E-2</v>
      </c>
    </row>
    <row r="660" spans="1:18" x14ac:dyDescent="0.3">
      <c r="A660" s="65">
        <v>656</v>
      </c>
      <c r="B660" s="11" t="s">
        <v>8</v>
      </c>
      <c r="C660" s="11" t="s">
        <v>9</v>
      </c>
      <c r="D660" s="11" t="s">
        <v>10</v>
      </c>
      <c r="E660" s="54">
        <v>14</v>
      </c>
      <c r="F660" s="54">
        <v>1</v>
      </c>
      <c r="G660" s="54">
        <v>3</v>
      </c>
      <c r="H660" s="13">
        <f t="shared" si="30"/>
        <v>1.5393840000000002E-2</v>
      </c>
      <c r="I660" s="14">
        <f t="shared" si="31"/>
        <v>1.0775688E-2</v>
      </c>
      <c r="J660" s="14">
        <f t="shared" si="32"/>
        <v>3.2327064000000003E-2</v>
      </c>
    </row>
    <row r="661" spans="1:18" x14ac:dyDescent="0.3">
      <c r="A661" s="65">
        <v>657</v>
      </c>
      <c r="B661" s="11" t="s">
        <v>274</v>
      </c>
      <c r="C661" s="11" t="s">
        <v>9</v>
      </c>
      <c r="D661" s="11" t="s">
        <v>22</v>
      </c>
      <c r="E661" s="54">
        <v>20</v>
      </c>
      <c r="F661" s="54">
        <v>2</v>
      </c>
      <c r="G661" s="54">
        <v>4</v>
      </c>
      <c r="H661" s="13">
        <f t="shared" si="30"/>
        <v>3.1416000000000006E-2</v>
      </c>
      <c r="I661" s="14">
        <f t="shared" si="31"/>
        <v>4.3982400000000005E-2</v>
      </c>
      <c r="J661" s="14">
        <f t="shared" si="32"/>
        <v>8.796480000000001E-2</v>
      </c>
    </row>
    <row r="662" spans="1:18" x14ac:dyDescent="0.3">
      <c r="A662" s="65">
        <v>658</v>
      </c>
      <c r="B662" s="11" t="s">
        <v>282</v>
      </c>
      <c r="C662" s="11" t="s">
        <v>19</v>
      </c>
      <c r="D662" s="11" t="s">
        <v>300</v>
      </c>
      <c r="E662" s="54">
        <v>14</v>
      </c>
      <c r="F662" s="54">
        <v>1.5</v>
      </c>
      <c r="G662" s="54">
        <v>5</v>
      </c>
      <c r="H662" s="13">
        <f t="shared" si="30"/>
        <v>1.5393840000000002E-2</v>
      </c>
      <c r="I662" s="14">
        <f t="shared" si="31"/>
        <v>1.6163532000000001E-2</v>
      </c>
      <c r="J662" s="14">
        <f t="shared" si="32"/>
        <v>5.3878440000000007E-2</v>
      </c>
    </row>
    <row r="663" spans="1:18" x14ac:dyDescent="0.3">
      <c r="A663" s="65">
        <v>659</v>
      </c>
      <c r="B663" s="11" t="s">
        <v>282</v>
      </c>
      <c r="C663" s="11" t="s">
        <v>19</v>
      </c>
      <c r="D663" s="11" t="s">
        <v>300</v>
      </c>
      <c r="E663" s="54">
        <v>14</v>
      </c>
      <c r="F663" s="54">
        <v>2</v>
      </c>
      <c r="G663" s="54">
        <v>7</v>
      </c>
      <c r="H663" s="13">
        <f t="shared" si="30"/>
        <v>1.5393840000000002E-2</v>
      </c>
      <c r="I663" s="14">
        <f t="shared" si="31"/>
        <v>2.1551376000000001E-2</v>
      </c>
      <c r="J663" s="14">
        <f t="shared" si="32"/>
        <v>7.5429816000000011E-2</v>
      </c>
    </row>
    <row r="664" spans="1:18" x14ac:dyDescent="0.3">
      <c r="A664" s="65">
        <v>660</v>
      </c>
      <c r="B664" s="11" t="s">
        <v>282</v>
      </c>
      <c r="C664" s="11" t="s">
        <v>19</v>
      </c>
      <c r="D664" s="11" t="s">
        <v>300</v>
      </c>
      <c r="E664" s="54">
        <v>16</v>
      </c>
      <c r="F664" s="54">
        <v>3</v>
      </c>
      <c r="G664" s="54">
        <v>5</v>
      </c>
      <c r="H664" s="13">
        <f t="shared" si="30"/>
        <v>2.0106240000000001E-2</v>
      </c>
      <c r="I664" s="14">
        <f t="shared" si="31"/>
        <v>4.2223104000000004E-2</v>
      </c>
      <c r="J664" s="14">
        <f t="shared" si="32"/>
        <v>7.0371839999999991E-2</v>
      </c>
    </row>
    <row r="665" spans="1:18" x14ac:dyDescent="0.3">
      <c r="A665" s="65">
        <v>661</v>
      </c>
      <c r="B665" s="11" t="s">
        <v>8</v>
      </c>
      <c r="C665" s="11" t="s">
        <v>9</v>
      </c>
      <c r="D665" s="11" t="s">
        <v>10</v>
      </c>
      <c r="E665" s="54">
        <v>18</v>
      </c>
      <c r="F665" s="54">
        <v>3</v>
      </c>
      <c r="G665" s="54">
        <v>7</v>
      </c>
      <c r="H665" s="13">
        <f t="shared" si="30"/>
        <v>2.5446959999999998E-2</v>
      </c>
      <c r="I665" s="14">
        <f t="shared" si="31"/>
        <v>5.3438615999999994E-2</v>
      </c>
      <c r="J665" s="14">
        <f t="shared" si="32"/>
        <v>0.12469010399999998</v>
      </c>
      <c r="L665" s="68"/>
      <c r="M665" s="68"/>
    </row>
    <row r="666" spans="1:18" x14ac:dyDescent="0.3">
      <c r="A666" s="65">
        <v>662</v>
      </c>
      <c r="B666" s="11" t="s">
        <v>274</v>
      </c>
      <c r="C666" s="11" t="s">
        <v>9</v>
      </c>
      <c r="D666" s="11" t="s">
        <v>22</v>
      </c>
      <c r="E666" s="54">
        <v>20</v>
      </c>
      <c r="F666" s="54">
        <v>2</v>
      </c>
      <c r="G666" s="54">
        <v>6</v>
      </c>
      <c r="H666" s="13">
        <f t="shared" si="30"/>
        <v>3.1416000000000006E-2</v>
      </c>
      <c r="I666" s="14">
        <f t="shared" si="31"/>
        <v>4.3982400000000005E-2</v>
      </c>
      <c r="J666" s="14">
        <f t="shared" si="32"/>
        <v>0.13194720000000001</v>
      </c>
      <c r="K666" s="69"/>
      <c r="L666" s="70"/>
    </row>
    <row r="667" spans="1:18" x14ac:dyDescent="0.3">
      <c r="A667" s="65">
        <v>663</v>
      </c>
      <c r="B667" s="11" t="s">
        <v>8</v>
      </c>
      <c r="C667" s="11" t="s">
        <v>9</v>
      </c>
      <c r="D667" s="11" t="s">
        <v>10</v>
      </c>
      <c r="E667" s="54">
        <v>17</v>
      </c>
      <c r="F667" s="54">
        <v>2</v>
      </c>
      <c r="G667" s="54">
        <v>6</v>
      </c>
      <c r="H667" s="13">
        <f t="shared" si="30"/>
        <v>2.2698060000000003E-2</v>
      </c>
      <c r="I667" s="14">
        <f t="shared" si="31"/>
        <v>3.1777284000000003E-2</v>
      </c>
      <c r="J667" s="14">
        <f t="shared" si="32"/>
        <v>9.5331851999999995E-2</v>
      </c>
      <c r="K667" s="69"/>
      <c r="L667" s="70"/>
    </row>
    <row r="668" spans="1:18" x14ac:dyDescent="0.3">
      <c r="A668" s="65">
        <v>664</v>
      </c>
      <c r="B668" s="11" t="s">
        <v>274</v>
      </c>
      <c r="C668" s="11" t="s">
        <v>9</v>
      </c>
      <c r="D668" s="11" t="s">
        <v>22</v>
      </c>
      <c r="E668" s="54">
        <v>25</v>
      </c>
      <c r="F668" s="54">
        <v>2</v>
      </c>
      <c r="G668" s="54">
        <v>2</v>
      </c>
      <c r="H668" s="13">
        <f t="shared" si="30"/>
        <v>4.9087499999999999E-2</v>
      </c>
      <c r="I668" s="14">
        <f t="shared" si="31"/>
        <v>6.8722499999999992E-2</v>
      </c>
      <c r="J668" s="14">
        <f t="shared" si="32"/>
        <v>6.8722499999999992E-2</v>
      </c>
      <c r="K668" s="69"/>
      <c r="L668" s="70"/>
    </row>
    <row r="669" spans="1:18" x14ac:dyDescent="0.3">
      <c r="A669" s="65">
        <v>665</v>
      </c>
      <c r="B669" s="11" t="s">
        <v>274</v>
      </c>
      <c r="C669" s="11" t="s">
        <v>9</v>
      </c>
      <c r="D669" s="11" t="s">
        <v>22</v>
      </c>
      <c r="E669" s="54">
        <v>20</v>
      </c>
      <c r="F669" s="54">
        <v>3</v>
      </c>
      <c r="G669" s="54">
        <v>4</v>
      </c>
      <c r="H669" s="13">
        <f t="shared" si="30"/>
        <v>3.1416000000000006E-2</v>
      </c>
      <c r="I669" s="14">
        <f t="shared" si="31"/>
        <v>6.5973600000000007E-2</v>
      </c>
      <c r="J669" s="14">
        <f t="shared" si="32"/>
        <v>8.796480000000001E-2</v>
      </c>
      <c r="K669" s="69"/>
      <c r="L669" s="70"/>
    </row>
    <row r="670" spans="1:18" ht="15.6" x14ac:dyDescent="0.3">
      <c r="A670" s="65">
        <v>666</v>
      </c>
      <c r="B670" s="11" t="s">
        <v>297</v>
      </c>
      <c r="C670" s="11" t="s">
        <v>13</v>
      </c>
      <c r="D670" s="11" t="s">
        <v>298</v>
      </c>
      <c r="E670" s="54">
        <v>22</v>
      </c>
      <c r="F670" s="54">
        <v>2.5</v>
      </c>
      <c r="G670" s="54">
        <v>3</v>
      </c>
      <c r="H670" s="13">
        <f t="shared" si="30"/>
        <v>3.8013359999999996E-2</v>
      </c>
      <c r="I670" s="14">
        <f t="shared" si="31"/>
        <v>6.6523379999999993E-2</v>
      </c>
      <c r="J670" s="14">
        <f t="shared" si="32"/>
        <v>7.9828055999999981E-2</v>
      </c>
      <c r="K670" s="69"/>
      <c r="L670" s="70"/>
      <c r="R670" s="61"/>
    </row>
    <row r="671" spans="1:18" x14ac:dyDescent="0.3">
      <c r="A671" s="65">
        <v>667</v>
      </c>
      <c r="B671" s="11" t="s">
        <v>297</v>
      </c>
      <c r="C671" s="11" t="s">
        <v>13</v>
      </c>
      <c r="D671" s="11" t="s">
        <v>298</v>
      </c>
      <c r="E671" s="54">
        <v>16</v>
      </c>
      <c r="F671" s="54">
        <v>2</v>
      </c>
      <c r="G671" s="54">
        <v>4</v>
      </c>
      <c r="H671" s="13">
        <f t="shared" si="30"/>
        <v>2.0106240000000001E-2</v>
      </c>
      <c r="I671" s="14">
        <f t="shared" si="31"/>
        <v>2.8148736000000001E-2</v>
      </c>
      <c r="J671" s="14">
        <f t="shared" si="32"/>
        <v>5.6297472000000001E-2</v>
      </c>
      <c r="K671" s="69"/>
      <c r="L671" s="70"/>
    </row>
    <row r="672" spans="1:18" x14ac:dyDescent="0.3">
      <c r="A672" s="65">
        <v>668</v>
      </c>
      <c r="B672" s="11" t="s">
        <v>274</v>
      </c>
      <c r="C672" s="11" t="s">
        <v>9</v>
      </c>
      <c r="D672" s="11" t="s">
        <v>22</v>
      </c>
      <c r="E672" s="54">
        <v>22</v>
      </c>
      <c r="F672" s="54">
        <v>2</v>
      </c>
      <c r="G672" s="54">
        <v>5</v>
      </c>
      <c r="H672" s="13">
        <f t="shared" si="30"/>
        <v>3.8013359999999996E-2</v>
      </c>
      <c r="I672" s="14">
        <f t="shared" si="31"/>
        <v>5.3218703999999992E-2</v>
      </c>
      <c r="J672" s="14">
        <f t="shared" si="32"/>
        <v>0.13304675999999999</v>
      </c>
      <c r="K672" s="69"/>
      <c r="L672" s="70"/>
    </row>
    <row r="673" spans="1:20" x14ac:dyDescent="0.3">
      <c r="A673" s="65">
        <v>669</v>
      </c>
      <c r="B673" s="11" t="s">
        <v>282</v>
      </c>
      <c r="C673" s="11" t="s">
        <v>19</v>
      </c>
      <c r="D673" s="11" t="s">
        <v>300</v>
      </c>
      <c r="E673" s="54">
        <v>17</v>
      </c>
      <c r="F673" s="54">
        <v>3</v>
      </c>
      <c r="G673" s="54">
        <v>8</v>
      </c>
      <c r="H673" s="13">
        <f t="shared" si="30"/>
        <v>2.2698060000000003E-2</v>
      </c>
      <c r="I673" s="14">
        <f t="shared" si="31"/>
        <v>4.7665925999999997E-2</v>
      </c>
      <c r="J673" s="14">
        <f t="shared" si="32"/>
        <v>0.12710913600000001</v>
      </c>
      <c r="K673" s="69"/>
      <c r="L673" s="70"/>
    </row>
    <row r="674" spans="1:20" x14ac:dyDescent="0.3">
      <c r="A674" s="65">
        <v>670</v>
      </c>
      <c r="B674" s="11" t="s">
        <v>8</v>
      </c>
      <c r="C674" s="11" t="s">
        <v>9</v>
      </c>
      <c r="D674" s="11" t="s">
        <v>10</v>
      </c>
      <c r="E674" s="54">
        <v>25</v>
      </c>
      <c r="F674" s="54">
        <v>2.5</v>
      </c>
      <c r="G674" s="54">
        <v>6</v>
      </c>
      <c r="H674" s="13">
        <f t="shared" si="30"/>
        <v>4.9087499999999999E-2</v>
      </c>
      <c r="I674" s="14">
        <f t="shared" si="31"/>
        <v>8.5903124999999997E-2</v>
      </c>
      <c r="J674" s="14">
        <f t="shared" si="32"/>
        <v>0.20616749999999998</v>
      </c>
      <c r="K674" s="69"/>
      <c r="L674" s="71"/>
    </row>
    <row r="675" spans="1:20" x14ac:dyDescent="0.3">
      <c r="A675" s="65">
        <v>671</v>
      </c>
      <c r="B675" s="11" t="s">
        <v>274</v>
      </c>
      <c r="C675" s="11" t="s">
        <v>9</v>
      </c>
      <c r="D675" s="11" t="s">
        <v>22</v>
      </c>
      <c r="E675" s="54">
        <v>60</v>
      </c>
      <c r="F675" s="54">
        <v>3</v>
      </c>
      <c r="G675" s="54">
        <v>5</v>
      </c>
      <c r="H675" s="13">
        <f t="shared" si="30"/>
        <v>0.282744</v>
      </c>
      <c r="I675" s="14">
        <f t="shared" si="31"/>
        <v>0.59376239999999991</v>
      </c>
      <c r="J675" s="14">
        <f t="shared" si="32"/>
        <v>0.98960400000000004</v>
      </c>
    </row>
    <row r="676" spans="1:20" x14ac:dyDescent="0.3">
      <c r="A676" s="65">
        <v>672</v>
      </c>
      <c r="B676" s="11" t="s">
        <v>274</v>
      </c>
      <c r="C676" s="11" t="s">
        <v>9</v>
      </c>
      <c r="D676" s="11" t="s">
        <v>22</v>
      </c>
      <c r="E676" s="54">
        <v>20</v>
      </c>
      <c r="F676" s="54">
        <v>3</v>
      </c>
      <c r="G676" s="54">
        <v>5</v>
      </c>
      <c r="H676" s="13">
        <f t="shared" si="30"/>
        <v>3.1416000000000006E-2</v>
      </c>
      <c r="I676" s="14">
        <f t="shared" si="31"/>
        <v>6.5973600000000007E-2</v>
      </c>
      <c r="J676" s="14">
        <f t="shared" si="32"/>
        <v>0.10995600000000001</v>
      </c>
    </row>
    <row r="677" spans="1:20" x14ac:dyDescent="0.3">
      <c r="A677" s="65">
        <v>673</v>
      </c>
      <c r="B677" s="11" t="s">
        <v>274</v>
      </c>
      <c r="C677" s="11" t="s">
        <v>9</v>
      </c>
      <c r="D677" s="11" t="s">
        <v>22</v>
      </c>
      <c r="E677" s="54">
        <v>18</v>
      </c>
      <c r="F677" s="54">
        <v>2.5</v>
      </c>
      <c r="G677" s="54">
        <v>5</v>
      </c>
      <c r="H677" s="13">
        <f t="shared" si="30"/>
        <v>2.5446959999999998E-2</v>
      </c>
      <c r="I677" s="14">
        <f t="shared" si="31"/>
        <v>4.4532179999999991E-2</v>
      </c>
      <c r="J677" s="14">
        <f t="shared" si="32"/>
        <v>8.9064359999999981E-2</v>
      </c>
    </row>
    <row r="678" spans="1:20" x14ac:dyDescent="0.3">
      <c r="A678" s="65">
        <v>674</v>
      </c>
      <c r="B678" s="11" t="s">
        <v>282</v>
      </c>
      <c r="C678" s="11" t="s">
        <v>19</v>
      </c>
      <c r="D678" s="11" t="s">
        <v>300</v>
      </c>
      <c r="E678" s="54">
        <v>10</v>
      </c>
      <c r="F678" s="54">
        <v>1</v>
      </c>
      <c r="G678" s="54">
        <v>2</v>
      </c>
      <c r="H678" s="13">
        <f t="shared" si="30"/>
        <v>7.8540000000000016E-3</v>
      </c>
      <c r="I678" s="14">
        <f t="shared" si="31"/>
        <v>5.4978000000000006E-3</v>
      </c>
      <c r="J678" s="14">
        <f t="shared" si="32"/>
        <v>1.0995600000000001E-2</v>
      </c>
    </row>
    <row r="679" spans="1:20" x14ac:dyDescent="0.3">
      <c r="A679" s="65">
        <v>675</v>
      </c>
      <c r="B679" s="11" t="s">
        <v>282</v>
      </c>
      <c r="C679" s="11" t="s">
        <v>19</v>
      </c>
      <c r="D679" s="11" t="s">
        <v>300</v>
      </c>
      <c r="E679" s="54">
        <v>22</v>
      </c>
      <c r="F679" s="54">
        <v>2</v>
      </c>
      <c r="G679" s="54">
        <v>6</v>
      </c>
      <c r="H679" s="13">
        <f t="shared" si="30"/>
        <v>3.8013359999999996E-2</v>
      </c>
      <c r="I679" s="14">
        <f t="shared" si="31"/>
        <v>5.3218703999999992E-2</v>
      </c>
      <c r="J679" s="14">
        <f t="shared" si="32"/>
        <v>0.15965611199999996</v>
      </c>
      <c r="R679" s="38"/>
    </row>
    <row r="680" spans="1:20" x14ac:dyDescent="0.3">
      <c r="A680" s="65">
        <v>676</v>
      </c>
      <c r="B680" s="11" t="s">
        <v>282</v>
      </c>
      <c r="C680" s="11" t="s">
        <v>19</v>
      </c>
      <c r="D680" s="11" t="s">
        <v>300</v>
      </c>
      <c r="E680" s="54">
        <v>10</v>
      </c>
      <c r="F680" s="54">
        <v>1</v>
      </c>
      <c r="G680" s="54">
        <v>4</v>
      </c>
      <c r="H680" s="13">
        <f t="shared" si="30"/>
        <v>7.8540000000000016E-3</v>
      </c>
      <c r="I680" s="14">
        <f t="shared" si="31"/>
        <v>5.4978000000000006E-3</v>
      </c>
      <c r="J680" s="14">
        <f t="shared" si="32"/>
        <v>2.1991200000000002E-2</v>
      </c>
    </row>
    <row r="681" spans="1:20" x14ac:dyDescent="0.3">
      <c r="A681" s="65">
        <v>677</v>
      </c>
      <c r="B681" s="11" t="s">
        <v>282</v>
      </c>
      <c r="C681" s="11" t="s">
        <v>19</v>
      </c>
      <c r="D681" s="11" t="s">
        <v>300</v>
      </c>
      <c r="E681" s="54">
        <v>22</v>
      </c>
      <c r="F681" s="54">
        <v>1</v>
      </c>
      <c r="G681" s="54">
        <v>8</v>
      </c>
      <c r="H681" s="13">
        <f t="shared" si="30"/>
        <v>3.8013359999999996E-2</v>
      </c>
      <c r="I681" s="14">
        <f t="shared" si="31"/>
        <v>2.6609351999999996E-2</v>
      </c>
      <c r="J681" s="14">
        <f t="shared" si="32"/>
        <v>0.21287481599999997</v>
      </c>
    </row>
    <row r="682" spans="1:20" x14ac:dyDescent="0.3">
      <c r="A682" s="65">
        <v>678</v>
      </c>
      <c r="B682" s="11" t="s">
        <v>8</v>
      </c>
      <c r="C682" s="11" t="s">
        <v>9</v>
      </c>
      <c r="D682" s="11" t="s">
        <v>10</v>
      </c>
      <c r="E682" s="54">
        <v>25</v>
      </c>
      <c r="F682" s="54">
        <v>3</v>
      </c>
      <c r="G682" s="54">
        <v>8</v>
      </c>
      <c r="H682" s="13">
        <f t="shared" si="30"/>
        <v>4.9087499999999999E-2</v>
      </c>
      <c r="I682" s="14">
        <f t="shared" si="31"/>
        <v>0.10308374999999999</v>
      </c>
      <c r="J682" s="14">
        <f t="shared" si="32"/>
        <v>0.27488999999999997</v>
      </c>
    </row>
    <row r="683" spans="1:20" ht="41.4" x14ac:dyDescent="0.3">
      <c r="A683" s="65">
        <v>679</v>
      </c>
      <c r="B683" s="11" t="s">
        <v>274</v>
      </c>
      <c r="C683" s="11" t="s">
        <v>9</v>
      </c>
      <c r="D683" s="11" t="s">
        <v>22</v>
      </c>
      <c r="E683" s="57">
        <v>15.923566878980891</v>
      </c>
      <c r="F683" s="55">
        <v>3</v>
      </c>
      <c r="G683" s="55">
        <v>4.5</v>
      </c>
      <c r="H683" s="13">
        <f t="shared" si="30"/>
        <v>1.9914600998012087E-2</v>
      </c>
      <c r="I683" s="14">
        <f t="shared" si="31"/>
        <v>4.1820662095825384E-2</v>
      </c>
      <c r="J683" s="14">
        <f t="shared" si="32"/>
        <v>6.2730993143738076E-2</v>
      </c>
      <c r="L683" s="40" t="s">
        <v>3</v>
      </c>
      <c r="M683" s="40" t="s">
        <v>4</v>
      </c>
      <c r="N683" s="100" t="s">
        <v>267</v>
      </c>
      <c r="O683" s="33" t="s">
        <v>246</v>
      </c>
      <c r="P683" s="33" t="s">
        <v>247</v>
      </c>
      <c r="Q683" s="33" t="s">
        <v>248</v>
      </c>
      <c r="R683" s="33" t="s">
        <v>254</v>
      </c>
      <c r="S683" s="33" t="s">
        <v>255</v>
      </c>
      <c r="T683" s="33" t="s">
        <v>256</v>
      </c>
    </row>
    <row r="684" spans="1:20" x14ac:dyDescent="0.3">
      <c r="A684" s="65">
        <v>680</v>
      </c>
      <c r="B684" s="11" t="s">
        <v>282</v>
      </c>
      <c r="C684" s="11" t="s">
        <v>19</v>
      </c>
      <c r="D684" s="11" t="s">
        <v>300</v>
      </c>
      <c r="E684" s="57">
        <v>19.745222929936304</v>
      </c>
      <c r="F684" s="55">
        <v>3</v>
      </c>
      <c r="G684" s="55">
        <v>6</v>
      </c>
      <c r="H684" s="13">
        <f t="shared" si="30"/>
        <v>3.0620690494543388E-2</v>
      </c>
      <c r="I684" s="14">
        <f t="shared" si="31"/>
        <v>6.4303450038541113E-2</v>
      </c>
      <c r="J684" s="14">
        <f t="shared" si="32"/>
        <v>0.12860690007708223</v>
      </c>
      <c r="L684" s="11" t="s">
        <v>9</v>
      </c>
      <c r="M684" s="11" t="s">
        <v>132</v>
      </c>
      <c r="N684" s="13">
        <v>15</v>
      </c>
      <c r="O684" s="13">
        <v>0.60098808000000004</v>
      </c>
      <c r="P684" s="13">
        <v>3.5372955156000003</v>
      </c>
      <c r="Q684" s="13">
        <v>5.0832658799999999</v>
      </c>
      <c r="R684" s="106">
        <f>+N684/$N$700*100</f>
        <v>1.9788918205804751</v>
      </c>
      <c r="S684" s="106">
        <f>+O684/$O$700*100</f>
        <v>1.8952448344616752</v>
      </c>
      <c r="T684" s="106">
        <f t="shared" ref="T684:T699" si="33">+S684+R684</f>
        <v>3.8741366550421503</v>
      </c>
    </row>
    <row r="685" spans="1:20" x14ac:dyDescent="0.3">
      <c r="A685" s="65">
        <v>681</v>
      </c>
      <c r="B685" s="11" t="s">
        <v>274</v>
      </c>
      <c r="C685" s="11" t="s">
        <v>9</v>
      </c>
      <c r="D685" s="11" t="s">
        <v>22</v>
      </c>
      <c r="E685" s="57">
        <v>10.828025477707007</v>
      </c>
      <c r="F685" s="55">
        <v>2.5</v>
      </c>
      <c r="G685" s="55">
        <v>5</v>
      </c>
      <c r="H685" s="13">
        <f t="shared" si="30"/>
        <v>9.2085115014807917E-3</v>
      </c>
      <c r="I685" s="14">
        <f t="shared" si="31"/>
        <v>1.6114895127591383E-2</v>
      </c>
      <c r="J685" s="14">
        <f t="shared" si="32"/>
        <v>3.2229790255182765E-2</v>
      </c>
      <c r="L685" s="11" t="s">
        <v>299</v>
      </c>
      <c r="M685" s="11" t="s">
        <v>321</v>
      </c>
      <c r="N685" s="13">
        <v>127</v>
      </c>
      <c r="O685" s="13">
        <v>2.9553031200000039</v>
      </c>
      <c r="P685" s="13">
        <v>3.7694016359999991</v>
      </c>
      <c r="Q685" s="13">
        <v>13.559773920000003</v>
      </c>
      <c r="R685" s="106">
        <f t="shared" ref="R685:R699" si="34">+N685/$N$700*100</f>
        <v>16.75461741424802</v>
      </c>
      <c r="S685" s="106">
        <f t="shared" ref="S685:S699" si="35">+O685/$O$700*100</f>
        <v>9.3196906208996353</v>
      </c>
      <c r="T685" s="106">
        <f t="shared" si="33"/>
        <v>26.074308035147656</v>
      </c>
    </row>
    <row r="686" spans="1:20" x14ac:dyDescent="0.3">
      <c r="A686" s="65">
        <v>682</v>
      </c>
      <c r="B686" s="11" t="s">
        <v>274</v>
      </c>
      <c r="C686" s="11" t="s">
        <v>9</v>
      </c>
      <c r="D686" s="11" t="s">
        <v>22</v>
      </c>
      <c r="E686" s="57">
        <v>27.070063694267514</v>
      </c>
      <c r="F686" s="55">
        <v>2.6</v>
      </c>
      <c r="G686" s="55">
        <v>4</v>
      </c>
      <c r="H686" s="13">
        <f t="shared" si="30"/>
        <v>5.7553196884254934E-2</v>
      </c>
      <c r="I686" s="14">
        <f t="shared" si="31"/>
        <v>0.10474681832934397</v>
      </c>
      <c r="J686" s="14">
        <f t="shared" si="32"/>
        <v>0.1611489512759138</v>
      </c>
      <c r="L686" s="11" t="s">
        <v>72</v>
      </c>
      <c r="M686" s="11" t="s">
        <v>73</v>
      </c>
      <c r="N686" s="13">
        <v>2</v>
      </c>
      <c r="O686" s="13">
        <v>0.3021068072335592</v>
      </c>
      <c r="P686" s="13">
        <v>1.6014654903809487</v>
      </c>
      <c r="Q686" s="13">
        <v>2.5376971807618971</v>
      </c>
      <c r="R686" s="106">
        <f t="shared" si="34"/>
        <v>0.26385224274406333</v>
      </c>
      <c r="S686" s="106">
        <f t="shared" si="35"/>
        <v>0.95270835632066464</v>
      </c>
      <c r="T686" s="106">
        <f t="shared" si="33"/>
        <v>1.2165605990647279</v>
      </c>
    </row>
    <row r="687" spans="1:20" x14ac:dyDescent="0.3">
      <c r="A687" s="65">
        <v>683</v>
      </c>
      <c r="B687" s="11" t="s">
        <v>274</v>
      </c>
      <c r="C687" s="11" t="s">
        <v>9</v>
      </c>
      <c r="D687" s="11" t="s">
        <v>22</v>
      </c>
      <c r="E687" s="57">
        <v>22.292993630573246</v>
      </c>
      <c r="F687" s="55">
        <v>1.5</v>
      </c>
      <c r="G687" s="55">
        <v>4</v>
      </c>
      <c r="H687" s="13">
        <f t="shared" si="30"/>
        <v>3.9032617956103688E-2</v>
      </c>
      <c r="I687" s="14">
        <f t="shared" si="31"/>
        <v>4.0984248853908868E-2</v>
      </c>
      <c r="J687" s="14">
        <f t="shared" si="32"/>
        <v>0.10929133027709032</v>
      </c>
      <c r="L687" s="11" t="s">
        <v>9</v>
      </c>
      <c r="M687" s="11" t="s">
        <v>22</v>
      </c>
      <c r="N687" s="13">
        <v>104</v>
      </c>
      <c r="O687" s="13">
        <v>7.5576143453722286</v>
      </c>
      <c r="P687" s="13">
        <v>19.474153306802631</v>
      </c>
      <c r="Q687" s="13">
        <v>36.677039857866774</v>
      </c>
      <c r="R687" s="106">
        <f t="shared" si="34"/>
        <v>13.720316622691293</v>
      </c>
      <c r="S687" s="106">
        <f t="shared" si="35"/>
        <v>23.833300568823546</v>
      </c>
      <c r="T687" s="106">
        <f t="shared" si="33"/>
        <v>37.553617191514839</v>
      </c>
    </row>
    <row r="688" spans="1:20" x14ac:dyDescent="0.3">
      <c r="A688" s="65">
        <v>684</v>
      </c>
      <c r="B688" s="11" t="s">
        <v>282</v>
      </c>
      <c r="C688" s="11" t="s">
        <v>19</v>
      </c>
      <c r="D688" s="11" t="s">
        <v>300</v>
      </c>
      <c r="E688" s="57">
        <v>14.968152866242038</v>
      </c>
      <c r="F688" s="55">
        <v>2</v>
      </c>
      <c r="G688" s="55">
        <v>7</v>
      </c>
      <c r="H688" s="13">
        <f t="shared" si="30"/>
        <v>1.7596541441843482E-2</v>
      </c>
      <c r="I688" s="14">
        <f t="shared" si="31"/>
        <v>2.4635158018580874E-2</v>
      </c>
      <c r="J688" s="14">
        <f t="shared" si="32"/>
        <v>8.6223053065033056E-2</v>
      </c>
      <c r="L688" s="11" t="s">
        <v>37</v>
      </c>
      <c r="M688" s="11" t="s">
        <v>38</v>
      </c>
      <c r="N688" s="13">
        <v>7</v>
      </c>
      <c r="O688" s="13">
        <v>8.4923856359284358E-2</v>
      </c>
      <c r="P688" s="13">
        <v>8.2911528880246652E-2</v>
      </c>
      <c r="Q688" s="13">
        <v>0.37201905870899427</v>
      </c>
      <c r="R688" s="106">
        <f t="shared" si="34"/>
        <v>0.92348284960422167</v>
      </c>
      <c r="S688" s="106">
        <f t="shared" si="35"/>
        <v>0.26781146821996693</v>
      </c>
      <c r="T688" s="106">
        <f t="shared" si="33"/>
        <v>1.1912943178241886</v>
      </c>
    </row>
    <row r="689" spans="1:20" x14ac:dyDescent="0.3">
      <c r="A689" s="65">
        <v>685</v>
      </c>
      <c r="B689" s="11" t="s">
        <v>188</v>
      </c>
      <c r="C689" s="11" t="s">
        <v>9</v>
      </c>
      <c r="D689" s="11" t="str">
        <f>'[2]PARCELA 8'!D10</f>
        <v>Geoffroea spinosa Jacq.</v>
      </c>
      <c r="E689" s="57">
        <v>17.515923566878982</v>
      </c>
      <c r="F689" s="55">
        <v>1.5</v>
      </c>
      <c r="G689" s="55">
        <v>5</v>
      </c>
      <c r="H689" s="13">
        <f t="shared" si="30"/>
        <v>2.4096667207594635E-2</v>
      </c>
      <c r="I689" s="14">
        <f t="shared" si="31"/>
        <v>2.5301500567974363E-2</v>
      </c>
      <c r="J689" s="14">
        <f t="shared" si="32"/>
        <v>8.4338335226581213E-2</v>
      </c>
      <c r="L689" s="11" t="s">
        <v>169</v>
      </c>
      <c r="M689" s="11" t="s">
        <v>170</v>
      </c>
      <c r="N689" s="13">
        <v>1</v>
      </c>
      <c r="O689" s="13">
        <v>9.6211499999999991E-2</v>
      </c>
      <c r="P689" s="13">
        <v>0.13469609999999999</v>
      </c>
      <c r="Q689" s="13">
        <v>0.53878439999999994</v>
      </c>
      <c r="R689" s="106">
        <f t="shared" si="34"/>
        <v>0.13192612137203166</v>
      </c>
      <c r="S689" s="106">
        <f t="shared" si="35"/>
        <v>0.30340759568943437</v>
      </c>
      <c r="T689" s="106">
        <f t="shared" si="33"/>
        <v>0.43533371706146606</v>
      </c>
    </row>
    <row r="690" spans="1:20" x14ac:dyDescent="0.3">
      <c r="A690" s="65">
        <v>686</v>
      </c>
      <c r="B690" s="11" t="s">
        <v>282</v>
      </c>
      <c r="C690" s="11" t="s">
        <v>19</v>
      </c>
      <c r="D690" s="11" t="s">
        <v>300</v>
      </c>
      <c r="E690" s="57">
        <v>48.726114649681527</v>
      </c>
      <c r="F690" s="55">
        <v>2</v>
      </c>
      <c r="G690" s="55">
        <v>5</v>
      </c>
      <c r="H690" s="13">
        <f t="shared" si="30"/>
        <v>0.18647235790498601</v>
      </c>
      <c r="I690" s="14">
        <f t="shared" si="31"/>
        <v>0.26106130106698039</v>
      </c>
      <c r="J690" s="14">
        <f t="shared" si="32"/>
        <v>0.652653252667451</v>
      </c>
      <c r="L690" s="11" t="s">
        <v>302</v>
      </c>
      <c r="M690" s="11" t="s">
        <v>182</v>
      </c>
      <c r="N690" s="13">
        <v>2</v>
      </c>
      <c r="O690" s="13">
        <v>0.56548799999999999</v>
      </c>
      <c r="P690" s="13">
        <v>5.1459408</v>
      </c>
      <c r="Q690" s="13">
        <v>7.5209904000000005</v>
      </c>
      <c r="R690" s="106">
        <f t="shared" si="34"/>
        <v>0.26385224274406333</v>
      </c>
      <c r="S690" s="106">
        <f t="shared" si="35"/>
        <v>1.7832936236440227</v>
      </c>
      <c r="T690" s="106">
        <f t="shared" si="33"/>
        <v>2.0471458663880862</v>
      </c>
    </row>
    <row r="691" spans="1:20" x14ac:dyDescent="0.3">
      <c r="A691" s="65">
        <v>687</v>
      </c>
      <c r="B691" s="11" t="s">
        <v>274</v>
      </c>
      <c r="C691" s="11" t="s">
        <v>9</v>
      </c>
      <c r="D691" s="11" t="s">
        <v>22</v>
      </c>
      <c r="E691" s="57">
        <v>27.070063694267514</v>
      </c>
      <c r="F691" s="55">
        <v>2.5</v>
      </c>
      <c r="G691" s="55">
        <v>7</v>
      </c>
      <c r="H691" s="13">
        <f t="shared" si="30"/>
        <v>5.7553196884254934E-2</v>
      </c>
      <c r="I691" s="14">
        <f t="shared" si="31"/>
        <v>0.10071809454744612</v>
      </c>
      <c r="J691" s="14">
        <f t="shared" si="32"/>
        <v>0.28201066473284919</v>
      </c>
      <c r="L691" s="11" t="s">
        <v>9</v>
      </c>
      <c r="M691" s="107" t="s">
        <v>322</v>
      </c>
      <c r="N691" s="13">
        <v>3</v>
      </c>
      <c r="O691" s="13">
        <v>0.22531252115704492</v>
      </c>
      <c r="P691" s="13">
        <v>0.31354734721489713</v>
      </c>
      <c r="Q691" s="13">
        <v>0.85456742404965713</v>
      </c>
      <c r="R691" s="106">
        <f t="shared" si="34"/>
        <v>0.39577836411609502</v>
      </c>
      <c r="S691" s="106">
        <f t="shared" si="35"/>
        <v>0.7105338792450363</v>
      </c>
      <c r="T691" s="106">
        <f t="shared" si="33"/>
        <v>1.1063122433611312</v>
      </c>
    </row>
    <row r="692" spans="1:20" ht="28.2" x14ac:dyDescent="0.3">
      <c r="A692" s="65">
        <v>688</v>
      </c>
      <c r="B692" s="11" t="s">
        <v>8</v>
      </c>
      <c r="C692" s="11" t="s">
        <v>9</v>
      </c>
      <c r="D692" s="11" t="s">
        <v>10</v>
      </c>
      <c r="E692" s="57">
        <v>21.656050955414013</v>
      </c>
      <c r="F692" s="55">
        <v>3</v>
      </c>
      <c r="G692" s="55">
        <v>7</v>
      </c>
      <c r="H692" s="13">
        <f t="shared" si="30"/>
        <v>3.6834046005923167E-2</v>
      </c>
      <c r="I692" s="14">
        <f t="shared" si="31"/>
        <v>7.7351496612438647E-2</v>
      </c>
      <c r="J692" s="14">
        <f t="shared" si="32"/>
        <v>0.1804868254290235</v>
      </c>
      <c r="L692" s="11" t="s">
        <v>43</v>
      </c>
      <c r="M692" s="108" t="s">
        <v>44</v>
      </c>
      <c r="N692" s="13">
        <v>4</v>
      </c>
      <c r="O692" s="13">
        <v>0.66511899630816684</v>
      </c>
      <c r="P692" s="13">
        <v>5.6322582240739996</v>
      </c>
      <c r="Q692" s="13">
        <v>8.2510839206052999</v>
      </c>
      <c r="R692" s="106">
        <f t="shared" si="34"/>
        <v>0.52770448548812665</v>
      </c>
      <c r="S692" s="106">
        <f t="shared" si="35"/>
        <v>2.0974847655137969</v>
      </c>
      <c r="T692" s="106">
        <f t="shared" si="33"/>
        <v>2.6251892510019235</v>
      </c>
    </row>
    <row r="693" spans="1:20" x14ac:dyDescent="0.3">
      <c r="A693" s="65">
        <v>689</v>
      </c>
      <c r="B693" s="11" t="s">
        <v>274</v>
      </c>
      <c r="C693" s="11" t="s">
        <v>9</v>
      </c>
      <c r="D693" s="11" t="s">
        <v>22</v>
      </c>
      <c r="E693" s="57">
        <v>18.152866242038215</v>
      </c>
      <c r="F693" s="55">
        <v>4</v>
      </c>
      <c r="G693" s="55">
        <v>12</v>
      </c>
      <c r="H693" s="13">
        <f t="shared" si="30"/>
        <v>2.5881015457016512E-2</v>
      </c>
      <c r="I693" s="14">
        <f t="shared" si="31"/>
        <v>7.2466843279646226E-2</v>
      </c>
      <c r="J693" s="14">
        <f t="shared" si="32"/>
        <v>0.21740052983893868</v>
      </c>
      <c r="L693" s="11" t="s">
        <v>13</v>
      </c>
      <c r="M693" s="15" t="s">
        <v>323</v>
      </c>
      <c r="N693" s="13">
        <v>12</v>
      </c>
      <c r="O693" s="13">
        <v>0.44657844000000008</v>
      </c>
      <c r="P693" s="13">
        <v>0.75402327000000002</v>
      </c>
      <c r="Q693" s="13">
        <v>2.4765939659999994</v>
      </c>
      <c r="R693" s="106">
        <f t="shared" si="34"/>
        <v>1.5831134564643801</v>
      </c>
      <c r="S693" s="106">
        <f t="shared" si="35"/>
        <v>1.4083066033388769</v>
      </c>
      <c r="T693" s="106">
        <f t="shared" si="33"/>
        <v>2.9914200598032572</v>
      </c>
    </row>
    <row r="694" spans="1:20" x14ac:dyDescent="0.3">
      <c r="A694" s="65">
        <v>690</v>
      </c>
      <c r="B694" s="11" t="s">
        <v>188</v>
      </c>
      <c r="C694" s="11" t="s">
        <v>9</v>
      </c>
      <c r="D694" s="11" t="str">
        <f>'[2]PARCELA 8'!D15</f>
        <v>Geoffroea spinosa Jacq.</v>
      </c>
      <c r="E694" s="57">
        <v>46.496815286624205</v>
      </c>
      <c r="F694" s="55">
        <v>1.5</v>
      </c>
      <c r="G694" s="55">
        <v>5</v>
      </c>
      <c r="H694" s="13">
        <f t="shared" si="30"/>
        <v>0.16979985394945027</v>
      </c>
      <c r="I694" s="14">
        <f t="shared" si="31"/>
        <v>0.17828984664692277</v>
      </c>
      <c r="J694" s="14">
        <f t="shared" si="32"/>
        <v>0.59429948882307593</v>
      </c>
      <c r="L694" s="11" t="s">
        <v>9</v>
      </c>
      <c r="M694" s="11" t="s">
        <v>10</v>
      </c>
      <c r="N694" s="13">
        <v>219</v>
      </c>
      <c r="O694" s="13">
        <v>9.7623843375325521</v>
      </c>
      <c r="P694" s="13">
        <v>30.392122919235359</v>
      </c>
      <c r="Q694" s="13">
        <v>75.356493831617442</v>
      </c>
      <c r="R694" s="106">
        <f t="shared" si="34"/>
        <v>28.891820580474935</v>
      </c>
      <c r="S694" s="106">
        <f t="shared" si="35"/>
        <v>30.786148849637968</v>
      </c>
      <c r="T694" s="106">
        <f t="shared" si="33"/>
        <v>59.677969430112903</v>
      </c>
    </row>
    <row r="695" spans="1:20" x14ac:dyDescent="0.3">
      <c r="A695" s="65">
        <v>691</v>
      </c>
      <c r="B695" s="11" t="s">
        <v>282</v>
      </c>
      <c r="C695" s="11" t="s">
        <v>19</v>
      </c>
      <c r="D695" s="11" t="s">
        <v>300</v>
      </c>
      <c r="E695" s="57">
        <v>15.286624203821656</v>
      </c>
      <c r="F695" s="55">
        <v>2</v>
      </c>
      <c r="G695" s="55">
        <v>8</v>
      </c>
      <c r="H695" s="13">
        <f t="shared" si="30"/>
        <v>1.835329627976794E-2</v>
      </c>
      <c r="I695" s="14">
        <f t="shared" si="31"/>
        <v>2.5694614791675115E-2</v>
      </c>
      <c r="J695" s="14">
        <f t="shared" si="32"/>
        <v>0.10277845916670046</v>
      </c>
      <c r="L695" s="11" t="s">
        <v>9</v>
      </c>
      <c r="M695" s="11" t="s">
        <v>76</v>
      </c>
      <c r="N695" s="13">
        <v>2</v>
      </c>
      <c r="O695" s="13">
        <v>2.3247840000000006E-2</v>
      </c>
      <c r="P695" s="13">
        <v>2.5509792000000003E-2</v>
      </c>
      <c r="Q695" s="13">
        <v>9.7640928000000016E-2</v>
      </c>
      <c r="R695" s="106">
        <f t="shared" si="34"/>
        <v>0.26385224274406333</v>
      </c>
      <c r="S695" s="106">
        <f t="shared" si="35"/>
        <v>7.331318230536539E-2</v>
      </c>
      <c r="T695" s="106">
        <f t="shared" si="33"/>
        <v>0.3371654250494287</v>
      </c>
    </row>
    <row r="696" spans="1:20" ht="15.6" x14ac:dyDescent="0.3">
      <c r="A696" s="65">
        <v>692</v>
      </c>
      <c r="B696" s="11" t="s">
        <v>8</v>
      </c>
      <c r="C696" s="11" t="s">
        <v>9</v>
      </c>
      <c r="D696" s="11" t="s">
        <v>10</v>
      </c>
      <c r="E696" s="57">
        <v>21.019108280254777</v>
      </c>
      <c r="F696" s="55">
        <v>4</v>
      </c>
      <c r="G696" s="55">
        <v>8</v>
      </c>
      <c r="H696" s="13">
        <f t="shared" si="30"/>
        <v>3.4699200778936269E-2</v>
      </c>
      <c r="I696" s="14">
        <f t="shared" si="31"/>
        <v>9.7157762181021554E-2</v>
      </c>
      <c r="J696" s="14">
        <f t="shared" si="32"/>
        <v>0.19431552436204311</v>
      </c>
      <c r="L696" s="11" t="s">
        <v>9</v>
      </c>
      <c r="M696" s="63" t="s">
        <v>295</v>
      </c>
      <c r="N696" s="13">
        <v>2</v>
      </c>
      <c r="O696" s="13">
        <v>0.14836206000000002</v>
      </c>
      <c r="P696" s="13">
        <v>0.32744896800000001</v>
      </c>
      <c r="Q696" s="13">
        <v>0.9187923360000001</v>
      </c>
      <c r="R696" s="106">
        <f t="shared" si="34"/>
        <v>0.26385224274406333</v>
      </c>
      <c r="S696" s="106">
        <f t="shared" si="35"/>
        <v>0.4678668965366054</v>
      </c>
      <c r="T696" s="106">
        <f t="shared" si="33"/>
        <v>0.73171913928066878</v>
      </c>
    </row>
    <row r="697" spans="1:20" x14ac:dyDescent="0.3">
      <c r="A697" s="65">
        <v>693</v>
      </c>
      <c r="B697" s="11" t="s">
        <v>42</v>
      </c>
      <c r="C697" s="11" t="s">
        <v>43</v>
      </c>
      <c r="D697" s="11" t="s">
        <v>44</v>
      </c>
      <c r="E697" s="57">
        <v>31.847133757961782</v>
      </c>
      <c r="F697" s="55">
        <v>2</v>
      </c>
      <c r="G697" s="55">
        <v>9</v>
      </c>
      <c r="H697" s="13">
        <f t="shared" si="30"/>
        <v>7.9658403992048349E-2</v>
      </c>
      <c r="I697" s="14">
        <f t="shared" si="31"/>
        <v>0.11152176558886769</v>
      </c>
      <c r="J697" s="14">
        <f t="shared" si="32"/>
        <v>0.50184794514990461</v>
      </c>
      <c r="L697" s="11" t="s">
        <v>9</v>
      </c>
      <c r="M697" s="15" t="s">
        <v>324</v>
      </c>
      <c r="N697" s="13">
        <v>1</v>
      </c>
      <c r="O697" s="13">
        <v>0.12566400000000003</v>
      </c>
      <c r="P697" s="13">
        <v>0.70371840000000008</v>
      </c>
      <c r="Q697" s="13">
        <v>1.3194720000000002</v>
      </c>
      <c r="R697" s="106">
        <f t="shared" si="34"/>
        <v>0.13192612137203166</v>
      </c>
      <c r="S697" s="106">
        <f t="shared" si="35"/>
        <v>0.39628747192089397</v>
      </c>
      <c r="T697" s="106">
        <f t="shared" si="33"/>
        <v>0.52821359329292561</v>
      </c>
    </row>
    <row r="698" spans="1:20" x14ac:dyDescent="0.3">
      <c r="A698" s="65">
        <v>694</v>
      </c>
      <c r="B698" s="11" t="s">
        <v>274</v>
      </c>
      <c r="C698" s="11" t="s">
        <v>9</v>
      </c>
      <c r="D698" s="11" t="s">
        <v>22</v>
      </c>
      <c r="E698" s="57">
        <v>28.662420382165603</v>
      </c>
      <c r="F698" s="55">
        <v>1.5</v>
      </c>
      <c r="G698" s="55">
        <v>5</v>
      </c>
      <c r="H698" s="13">
        <f t="shared" si="30"/>
        <v>6.4523307233559174E-2</v>
      </c>
      <c r="I698" s="14">
        <f t="shared" si="31"/>
        <v>6.7749472595237129E-2</v>
      </c>
      <c r="J698" s="14">
        <f t="shared" si="32"/>
        <v>0.22583157531745707</v>
      </c>
      <c r="L698" s="11" t="s">
        <v>15</v>
      </c>
      <c r="M698" s="11" t="s">
        <v>16</v>
      </c>
      <c r="N698" s="13">
        <v>20</v>
      </c>
      <c r="O698" s="13">
        <v>0.23601269999999999</v>
      </c>
      <c r="P698" s="13">
        <v>0.28587460440000001</v>
      </c>
      <c r="Q698" s="13">
        <v>1.086805104</v>
      </c>
      <c r="R698" s="106">
        <f t="shared" si="34"/>
        <v>2.6385224274406331</v>
      </c>
      <c r="S698" s="106">
        <f t="shared" si="35"/>
        <v>0.74427740820142874</v>
      </c>
      <c r="T698" s="106">
        <f t="shared" si="33"/>
        <v>3.3827998356420617</v>
      </c>
    </row>
    <row r="699" spans="1:20" x14ac:dyDescent="0.3">
      <c r="A699" s="65">
        <v>695</v>
      </c>
      <c r="B699" s="11" t="s">
        <v>282</v>
      </c>
      <c r="C699" s="11" t="s">
        <v>19</v>
      </c>
      <c r="D699" s="11" t="s">
        <v>300</v>
      </c>
      <c r="E699" s="57">
        <v>19.108280254777068</v>
      </c>
      <c r="F699" s="55">
        <v>2</v>
      </c>
      <c r="G699" s="55">
        <v>4.5</v>
      </c>
      <c r="H699" s="13">
        <f t="shared" si="30"/>
        <v>2.8677025437137401E-2</v>
      </c>
      <c r="I699" s="14">
        <f t="shared" si="31"/>
        <v>4.0147835611992359E-2</v>
      </c>
      <c r="J699" s="14">
        <f t="shared" si="32"/>
        <v>9.0332630126982796E-2</v>
      </c>
      <c r="L699" s="11" t="s">
        <v>19</v>
      </c>
      <c r="M699" s="15" t="s">
        <v>317</v>
      </c>
      <c r="N699" s="13">
        <v>237</v>
      </c>
      <c r="O699" s="13">
        <v>7.9149969698876088</v>
      </c>
      <c r="P699" s="13">
        <v>21.121526509390794</v>
      </c>
      <c r="Q699" s="13">
        <v>53.613531994285609</v>
      </c>
      <c r="R699" s="106">
        <f t="shared" si="34"/>
        <v>31.266490765171508</v>
      </c>
      <c r="S699" s="106">
        <f t="shared" si="35"/>
        <v>24.960323875241087</v>
      </c>
      <c r="T699" s="106">
        <f t="shared" si="33"/>
        <v>56.226814640412599</v>
      </c>
    </row>
    <row r="700" spans="1:20" ht="15.6" x14ac:dyDescent="0.3">
      <c r="A700" s="65">
        <v>696</v>
      </c>
      <c r="B700" s="11" t="s">
        <v>8</v>
      </c>
      <c r="C700" s="11" t="s">
        <v>9</v>
      </c>
      <c r="D700" s="11" t="s">
        <v>10</v>
      </c>
      <c r="E700" s="57">
        <v>13.694267515923567</v>
      </c>
      <c r="F700" s="55">
        <v>2.5</v>
      </c>
      <c r="G700" s="55">
        <v>5</v>
      </c>
      <c r="H700" s="13">
        <f t="shared" si="30"/>
        <v>1.472883889812974E-2</v>
      </c>
      <c r="I700" s="14">
        <f t="shared" si="31"/>
        <v>2.5775468071727044E-2</v>
      </c>
      <c r="J700" s="14">
        <f t="shared" si="32"/>
        <v>5.1550936143454087E-2</v>
      </c>
      <c r="L700" s="101"/>
      <c r="M700" s="101"/>
      <c r="N700" s="102">
        <f>SUM(N684:N699)</f>
        <v>758</v>
      </c>
      <c r="O700" s="103">
        <f t="shared" ref="O700:T700" si="36">SUM(O684:O699)</f>
        <v>31.710313573850449</v>
      </c>
      <c r="P700" s="103">
        <f t="shared" si="36"/>
        <v>93.301894411978864</v>
      </c>
      <c r="Q700" s="103">
        <f t="shared" si="36"/>
        <v>210.26455220189567</v>
      </c>
      <c r="R700" s="102">
        <f t="shared" si="36"/>
        <v>100.00000000000001</v>
      </c>
      <c r="S700" s="102">
        <f t="shared" si="36"/>
        <v>100.00000000000001</v>
      </c>
      <c r="T700" s="102">
        <f t="shared" si="36"/>
        <v>200</v>
      </c>
    </row>
    <row r="701" spans="1:20" x14ac:dyDescent="0.3">
      <c r="A701" s="65">
        <v>697</v>
      </c>
      <c r="B701" s="11" t="s">
        <v>8</v>
      </c>
      <c r="C701" s="11" t="s">
        <v>9</v>
      </c>
      <c r="D701" s="11" t="s">
        <v>10</v>
      </c>
      <c r="E701" s="57">
        <v>16.878980891719745</v>
      </c>
      <c r="F701" s="55">
        <v>2.5</v>
      </c>
      <c r="G701" s="55">
        <v>6</v>
      </c>
      <c r="H701" s="13">
        <f t="shared" si="30"/>
        <v>2.2376045681366381E-2</v>
      </c>
      <c r="I701" s="14">
        <f t="shared" si="31"/>
        <v>3.9158079942391164E-2</v>
      </c>
      <c r="J701" s="14">
        <f t="shared" si="32"/>
        <v>9.3979391861738801E-2</v>
      </c>
    </row>
    <row r="702" spans="1:20" x14ac:dyDescent="0.3">
      <c r="A702" s="65">
        <v>698</v>
      </c>
      <c r="B702" s="11" t="s">
        <v>274</v>
      </c>
      <c r="C702" s="11" t="s">
        <v>9</v>
      </c>
      <c r="D702" s="11" t="s">
        <v>22</v>
      </c>
      <c r="E702" s="57">
        <v>17.834394904458598</v>
      </c>
      <c r="F702" s="55">
        <v>2</v>
      </c>
      <c r="G702" s="55">
        <v>6</v>
      </c>
      <c r="H702" s="13">
        <f t="shared" si="30"/>
        <v>2.4980875491906366E-2</v>
      </c>
      <c r="I702" s="14">
        <f t="shared" si="31"/>
        <v>3.497322568866891E-2</v>
      </c>
      <c r="J702" s="14">
        <f t="shared" si="32"/>
        <v>0.10491967706600673</v>
      </c>
      <c r="P702" s="66"/>
      <c r="Q702" s="66"/>
    </row>
    <row r="703" spans="1:20" x14ac:dyDescent="0.3">
      <c r="A703" s="65">
        <v>699</v>
      </c>
      <c r="B703" s="11" t="s">
        <v>282</v>
      </c>
      <c r="C703" s="11" t="s">
        <v>19</v>
      </c>
      <c r="D703" s="11" t="s">
        <v>300</v>
      </c>
      <c r="E703" s="57">
        <v>17.834394904458598</v>
      </c>
      <c r="F703" s="55">
        <v>3.5</v>
      </c>
      <c r="G703" s="55">
        <v>6</v>
      </c>
      <c r="H703" s="13">
        <f t="shared" si="30"/>
        <v>2.4980875491906366E-2</v>
      </c>
      <c r="I703" s="14">
        <f t="shared" si="31"/>
        <v>6.1203144955170596E-2</v>
      </c>
      <c r="J703" s="14">
        <f t="shared" si="32"/>
        <v>0.10491967706600673</v>
      </c>
      <c r="P703" s="148"/>
    </row>
    <row r="704" spans="1:20" x14ac:dyDescent="0.3">
      <c r="A704" s="65">
        <v>700</v>
      </c>
      <c r="B704" s="11" t="s">
        <v>8</v>
      </c>
      <c r="C704" s="11" t="s">
        <v>9</v>
      </c>
      <c r="D704" s="11" t="s">
        <v>10</v>
      </c>
      <c r="E704" s="57">
        <v>25.477707006369425</v>
      </c>
      <c r="F704" s="55">
        <v>2</v>
      </c>
      <c r="G704" s="55">
        <v>8</v>
      </c>
      <c r="H704" s="13">
        <f t="shared" si="30"/>
        <v>5.0981378554910951E-2</v>
      </c>
      <c r="I704" s="14">
        <f t="shared" si="31"/>
        <v>7.1373929976875333E-2</v>
      </c>
      <c r="J704" s="14">
        <f t="shared" si="32"/>
        <v>0.28549571990750133</v>
      </c>
      <c r="M704" s="69"/>
      <c r="R704" s="147"/>
    </row>
    <row r="705" spans="1:13" x14ac:dyDescent="0.3">
      <c r="A705" s="65">
        <v>701</v>
      </c>
      <c r="B705" s="11" t="s">
        <v>8</v>
      </c>
      <c r="C705" s="11" t="s">
        <v>9</v>
      </c>
      <c r="D705" s="11" t="s">
        <v>10</v>
      </c>
      <c r="E705" s="57">
        <v>29.617834394904456</v>
      </c>
      <c r="F705" s="55">
        <v>1.5</v>
      </c>
      <c r="G705" s="55">
        <v>5</v>
      </c>
      <c r="H705" s="13">
        <f t="shared" si="30"/>
        <v>6.8896553612722622E-2</v>
      </c>
      <c r="I705" s="14">
        <f t="shared" si="31"/>
        <v>7.234138129335875E-2</v>
      </c>
      <c r="J705" s="14">
        <f t="shared" si="32"/>
        <v>0.24113793764452915</v>
      </c>
      <c r="M705" s="69"/>
    </row>
    <row r="706" spans="1:13" x14ac:dyDescent="0.3">
      <c r="A706" s="65">
        <v>702</v>
      </c>
      <c r="B706" s="11" t="s">
        <v>282</v>
      </c>
      <c r="C706" s="11" t="s">
        <v>19</v>
      </c>
      <c r="D706" s="11" t="s">
        <v>300</v>
      </c>
      <c r="E706" s="57">
        <v>22.929936305732483</v>
      </c>
      <c r="F706" s="55">
        <v>3</v>
      </c>
      <c r="G706" s="55">
        <v>5</v>
      </c>
      <c r="H706" s="13">
        <f t="shared" si="30"/>
        <v>4.129491662947786E-2</v>
      </c>
      <c r="I706" s="14">
        <f t="shared" si="31"/>
        <v>8.6719324921903498E-2</v>
      </c>
      <c r="J706" s="14">
        <f t="shared" si="32"/>
        <v>0.1445322082031725</v>
      </c>
      <c r="M706" s="69"/>
    </row>
    <row r="707" spans="1:13" x14ac:dyDescent="0.3">
      <c r="A707" s="65">
        <v>703</v>
      </c>
      <c r="B707" s="11" t="s">
        <v>8</v>
      </c>
      <c r="C707" s="11" t="s">
        <v>9</v>
      </c>
      <c r="D707" s="11" t="s">
        <v>10</v>
      </c>
      <c r="E707" s="57">
        <v>23.566878980891719</v>
      </c>
      <c r="F707" s="55">
        <v>3</v>
      </c>
      <c r="G707" s="55">
        <v>8</v>
      </c>
      <c r="H707" s="13">
        <f t="shared" si="30"/>
        <v>4.3620942026045682E-2</v>
      </c>
      <c r="I707" s="14">
        <f t="shared" si="31"/>
        <v>9.160397825469592E-2</v>
      </c>
      <c r="J707" s="14">
        <f t="shared" si="32"/>
        <v>0.2442772753458558</v>
      </c>
      <c r="M707" s="69"/>
    </row>
    <row r="708" spans="1:13" x14ac:dyDescent="0.3">
      <c r="A708" s="65">
        <v>704</v>
      </c>
      <c r="B708" s="11" t="s">
        <v>8</v>
      </c>
      <c r="C708" s="11" t="s">
        <v>9</v>
      </c>
      <c r="D708" s="11" t="s">
        <v>10</v>
      </c>
      <c r="E708" s="57">
        <v>18.152866242038215</v>
      </c>
      <c r="F708" s="55">
        <v>1</v>
      </c>
      <c r="G708" s="55">
        <v>5</v>
      </c>
      <c r="H708" s="13">
        <f t="shared" si="30"/>
        <v>2.5881015457016512E-2</v>
      </c>
      <c r="I708" s="14">
        <f t="shared" si="31"/>
        <v>1.8116710819911556E-2</v>
      </c>
      <c r="J708" s="14">
        <f t="shared" si="32"/>
        <v>9.0583554099557775E-2</v>
      </c>
    </row>
    <row r="709" spans="1:13" x14ac:dyDescent="0.3">
      <c r="A709" s="65">
        <v>705</v>
      </c>
      <c r="B709" s="11" t="s">
        <v>274</v>
      </c>
      <c r="C709" s="11" t="s">
        <v>9</v>
      </c>
      <c r="D709" s="11" t="s">
        <v>22</v>
      </c>
      <c r="E709" s="57">
        <v>21.337579617834393</v>
      </c>
      <c r="F709" s="55">
        <v>1</v>
      </c>
      <c r="G709" s="55">
        <v>3</v>
      </c>
      <c r="H709" s="13">
        <f t="shared" si="30"/>
        <v>3.5758657552030504E-2</v>
      </c>
      <c r="I709" s="14">
        <f t="shared" si="31"/>
        <v>2.5031060286421353E-2</v>
      </c>
      <c r="J709" s="14">
        <f t="shared" si="32"/>
        <v>7.5093180859264058E-2</v>
      </c>
    </row>
    <row r="710" spans="1:13" x14ac:dyDescent="0.3">
      <c r="A710" s="65">
        <v>706</v>
      </c>
      <c r="B710" s="11" t="s">
        <v>274</v>
      </c>
      <c r="C710" s="11" t="s">
        <v>9</v>
      </c>
      <c r="D710" s="11" t="s">
        <v>22</v>
      </c>
      <c r="E710" s="57">
        <v>29.936305732484076</v>
      </c>
      <c r="F710" s="55">
        <v>1.5</v>
      </c>
      <c r="G710" s="55">
        <v>5</v>
      </c>
      <c r="H710" s="13">
        <f t="shared" ref="H710:H762" si="37">((E710/100)^2)*0.7854</f>
        <v>7.0386165767373929E-2</v>
      </c>
      <c r="I710" s="14">
        <f t="shared" ref="I710:I762" si="38">H710*F710*0.7</f>
        <v>7.3905474055742618E-2</v>
      </c>
      <c r="J710" s="14">
        <f t="shared" ref="J710:J762" si="39">H710*G710*0.7</f>
        <v>0.24635158018580874</v>
      </c>
    </row>
    <row r="711" spans="1:13" x14ac:dyDescent="0.3">
      <c r="A711" s="65">
        <v>707</v>
      </c>
      <c r="B711" s="11" t="s">
        <v>274</v>
      </c>
      <c r="C711" s="11" t="s">
        <v>9</v>
      </c>
      <c r="D711" s="11" t="s">
        <v>22</v>
      </c>
      <c r="E711" s="57">
        <v>28.025477707006367</v>
      </c>
      <c r="F711" s="55">
        <v>3</v>
      </c>
      <c r="G711" s="55">
        <v>7</v>
      </c>
      <c r="H711" s="13">
        <f t="shared" si="37"/>
        <v>6.1687468051442249E-2</v>
      </c>
      <c r="I711" s="14">
        <f t="shared" si="38"/>
        <v>0.1295436829080287</v>
      </c>
      <c r="J711" s="14">
        <f t="shared" si="39"/>
        <v>0.30226859345206697</v>
      </c>
    </row>
    <row r="712" spans="1:13" x14ac:dyDescent="0.3">
      <c r="A712" s="65">
        <v>708</v>
      </c>
      <c r="B712" s="11" t="s">
        <v>274</v>
      </c>
      <c r="C712" s="11" t="s">
        <v>9</v>
      </c>
      <c r="D712" s="11" t="s">
        <v>22</v>
      </c>
      <c r="E712" s="57">
        <v>14.968152866242038</v>
      </c>
      <c r="F712" s="55">
        <v>1</v>
      </c>
      <c r="G712" s="55">
        <v>0.5</v>
      </c>
      <c r="H712" s="13">
        <f t="shared" si="37"/>
        <v>1.7596541441843482E-2</v>
      </c>
      <c r="I712" s="14">
        <f t="shared" si="38"/>
        <v>1.2317579009290437E-2</v>
      </c>
      <c r="J712" s="14">
        <f t="shared" si="39"/>
        <v>6.1587895046452184E-3</v>
      </c>
    </row>
    <row r="713" spans="1:13" x14ac:dyDescent="0.3">
      <c r="A713" s="65">
        <v>709</v>
      </c>
      <c r="B713" s="11" t="s">
        <v>274</v>
      </c>
      <c r="C713" s="11" t="s">
        <v>9</v>
      </c>
      <c r="D713" s="11" t="s">
        <v>22</v>
      </c>
      <c r="E713" s="57">
        <v>25.477707006369425</v>
      </c>
      <c r="F713" s="55">
        <v>2.2000000000000002</v>
      </c>
      <c r="G713" s="55">
        <v>4</v>
      </c>
      <c r="H713" s="13">
        <f t="shared" si="37"/>
        <v>5.0981378554910951E-2</v>
      </c>
      <c r="I713" s="14">
        <f t="shared" si="38"/>
        <v>7.8511322974562869E-2</v>
      </c>
      <c r="J713" s="14">
        <f t="shared" si="39"/>
        <v>0.14274785995375067</v>
      </c>
    </row>
    <row r="714" spans="1:13" x14ac:dyDescent="0.3">
      <c r="A714" s="65">
        <v>710</v>
      </c>
      <c r="B714" s="11" t="s">
        <v>42</v>
      </c>
      <c r="C714" s="11" t="s">
        <v>43</v>
      </c>
      <c r="D714" s="11" t="s">
        <v>44</v>
      </c>
      <c r="E714" s="57">
        <v>30.891719745222929</v>
      </c>
      <c r="F714" s="55">
        <v>4</v>
      </c>
      <c r="G714" s="55">
        <v>12</v>
      </c>
      <c r="H714" s="13">
        <f t="shared" si="37"/>
        <v>7.4950592316118295E-2</v>
      </c>
      <c r="I714" s="14">
        <f t="shared" si="38"/>
        <v>0.20986165848513122</v>
      </c>
      <c r="J714" s="14">
        <f t="shared" si="39"/>
        <v>0.62958497545539371</v>
      </c>
    </row>
    <row r="715" spans="1:13" x14ac:dyDescent="0.3">
      <c r="A715" s="65">
        <v>711</v>
      </c>
      <c r="B715" s="11" t="s">
        <v>8</v>
      </c>
      <c r="C715" s="11" t="s">
        <v>9</v>
      </c>
      <c r="D715" s="11" t="s">
        <v>10</v>
      </c>
      <c r="E715" s="57">
        <v>20.700636942675157</v>
      </c>
      <c r="F715" s="55">
        <v>1.5</v>
      </c>
      <c r="G715" s="55">
        <v>8</v>
      </c>
      <c r="H715" s="13">
        <f t="shared" si="37"/>
        <v>3.3655675686640421E-2</v>
      </c>
      <c r="I715" s="14">
        <f t="shared" si="38"/>
        <v>3.5338459470972437E-2</v>
      </c>
      <c r="J715" s="14">
        <f t="shared" si="39"/>
        <v>0.18847178384518634</v>
      </c>
    </row>
    <row r="716" spans="1:13" x14ac:dyDescent="0.3">
      <c r="A716" s="65">
        <v>712</v>
      </c>
      <c r="B716" s="11" t="s">
        <v>274</v>
      </c>
      <c r="C716" s="11" t="s">
        <v>9</v>
      </c>
      <c r="D716" s="11" t="s">
        <v>22</v>
      </c>
      <c r="E716" s="57">
        <v>28.662420382165603</v>
      </c>
      <c r="F716" s="55">
        <v>2</v>
      </c>
      <c r="G716" s="55">
        <v>5</v>
      </c>
      <c r="H716" s="13">
        <f t="shared" si="37"/>
        <v>6.4523307233559174E-2</v>
      </c>
      <c r="I716" s="14">
        <f t="shared" si="38"/>
        <v>9.0332630126982838E-2</v>
      </c>
      <c r="J716" s="14">
        <f t="shared" si="39"/>
        <v>0.22583157531745707</v>
      </c>
    </row>
    <row r="717" spans="1:13" x14ac:dyDescent="0.3">
      <c r="A717" s="65">
        <v>713</v>
      </c>
      <c r="B717" s="11" t="s">
        <v>274</v>
      </c>
      <c r="C717" s="11" t="s">
        <v>9</v>
      </c>
      <c r="D717" s="11" t="s">
        <v>22</v>
      </c>
      <c r="E717" s="57">
        <v>16.560509554140125</v>
      </c>
      <c r="F717" s="55">
        <v>1</v>
      </c>
      <c r="G717" s="55">
        <v>4</v>
      </c>
      <c r="H717" s="13">
        <f t="shared" si="37"/>
        <v>2.1539632439449875E-2</v>
      </c>
      <c r="I717" s="14">
        <f t="shared" si="38"/>
        <v>1.5077742707614911E-2</v>
      </c>
      <c r="J717" s="14">
        <f t="shared" si="39"/>
        <v>6.0310970830459644E-2</v>
      </c>
    </row>
    <row r="718" spans="1:13" x14ac:dyDescent="0.3">
      <c r="A718" s="65">
        <v>714</v>
      </c>
      <c r="B718" s="11" t="s">
        <v>71</v>
      </c>
      <c r="C718" s="11" t="str">
        <f>'[2]PARCELA 8'!C39</f>
        <v>Burseraceae</v>
      </c>
      <c r="D718" s="11" t="str">
        <f>'[2]PARCELA 8'!D39</f>
        <v>Bursera graveolens (Kunth) Triana &amp; Planch.</v>
      </c>
      <c r="E718" s="57">
        <v>28.662420382165603</v>
      </c>
      <c r="F718" s="55">
        <v>6</v>
      </c>
      <c r="G718" s="55">
        <v>12</v>
      </c>
      <c r="H718" s="13">
        <f t="shared" si="37"/>
        <v>6.4523307233559174E-2</v>
      </c>
      <c r="I718" s="14">
        <f t="shared" si="38"/>
        <v>0.27099789038094851</v>
      </c>
      <c r="J718" s="14">
        <f t="shared" si="39"/>
        <v>0.54199578076189703</v>
      </c>
    </row>
    <row r="719" spans="1:13" x14ac:dyDescent="0.3">
      <c r="A719" s="65">
        <v>715</v>
      </c>
      <c r="B719" s="11" t="s">
        <v>282</v>
      </c>
      <c r="C719" s="11" t="s">
        <v>19</v>
      </c>
      <c r="D719" s="15" t="s">
        <v>300</v>
      </c>
      <c r="E719" s="57">
        <v>12.738853503184712</v>
      </c>
      <c r="F719" s="55">
        <v>3</v>
      </c>
      <c r="G719" s="55">
        <v>8</v>
      </c>
      <c r="H719" s="13">
        <f t="shared" si="37"/>
        <v>1.2745344638727738E-2</v>
      </c>
      <c r="I719" s="14">
        <f t="shared" si="38"/>
        <v>2.676522374132825E-2</v>
      </c>
      <c r="J719" s="14">
        <f t="shared" si="39"/>
        <v>7.1373929976875333E-2</v>
      </c>
    </row>
    <row r="720" spans="1:13" x14ac:dyDescent="0.3">
      <c r="A720" s="65">
        <v>716</v>
      </c>
      <c r="B720" s="11" t="s">
        <v>8</v>
      </c>
      <c r="C720" s="11" t="s">
        <v>9</v>
      </c>
      <c r="D720" s="11" t="s">
        <v>10</v>
      </c>
      <c r="E720" s="57">
        <v>22.292993630573246</v>
      </c>
      <c r="F720" s="55">
        <v>3</v>
      </c>
      <c r="G720" s="55">
        <v>6</v>
      </c>
      <c r="H720" s="13">
        <f t="shared" si="37"/>
        <v>3.9032617956103688E-2</v>
      </c>
      <c r="I720" s="14">
        <f t="shared" si="38"/>
        <v>8.1968497707817736E-2</v>
      </c>
      <c r="J720" s="14">
        <f t="shared" si="39"/>
        <v>0.16393699541563547</v>
      </c>
    </row>
    <row r="721" spans="1:10" x14ac:dyDescent="0.3">
      <c r="A721" s="65">
        <v>717</v>
      </c>
      <c r="B721" s="11" t="s">
        <v>8</v>
      </c>
      <c r="C721" s="11" t="s">
        <v>9</v>
      </c>
      <c r="D721" s="11" t="s">
        <v>10</v>
      </c>
      <c r="E721" s="57">
        <v>22.929936305732483</v>
      </c>
      <c r="F721" s="55">
        <v>5</v>
      </c>
      <c r="G721" s="55">
        <v>6.5</v>
      </c>
      <c r="H721" s="13">
        <f t="shared" si="37"/>
        <v>4.129491662947786E-2</v>
      </c>
      <c r="I721" s="14">
        <f t="shared" si="38"/>
        <v>0.1445322082031725</v>
      </c>
      <c r="J721" s="14">
        <f t="shared" si="39"/>
        <v>0.18789187066412424</v>
      </c>
    </row>
    <row r="722" spans="1:10" x14ac:dyDescent="0.3">
      <c r="A722" s="65">
        <v>718</v>
      </c>
      <c r="B722" s="11" t="s">
        <v>8</v>
      </c>
      <c r="C722" s="11" t="s">
        <v>9</v>
      </c>
      <c r="D722" s="11" t="s">
        <v>10</v>
      </c>
      <c r="E722" s="57">
        <v>17.197452229299362</v>
      </c>
      <c r="F722" s="55">
        <v>3.5</v>
      </c>
      <c r="G722" s="55">
        <v>5</v>
      </c>
      <c r="H722" s="13">
        <f t="shared" si="37"/>
        <v>2.32283906040813E-2</v>
      </c>
      <c r="I722" s="14">
        <f t="shared" si="38"/>
        <v>5.6909556979999179E-2</v>
      </c>
      <c r="J722" s="14">
        <f t="shared" si="39"/>
        <v>8.1299367114284551E-2</v>
      </c>
    </row>
    <row r="723" spans="1:10" x14ac:dyDescent="0.3">
      <c r="A723" s="65">
        <v>719</v>
      </c>
      <c r="B723" s="11" t="s">
        <v>8</v>
      </c>
      <c r="C723" s="11" t="s">
        <v>9</v>
      </c>
      <c r="D723" s="11" t="s">
        <v>10</v>
      </c>
      <c r="E723" s="57">
        <v>21.337579617834393</v>
      </c>
      <c r="F723" s="55">
        <v>3.5</v>
      </c>
      <c r="G723" s="55">
        <v>6</v>
      </c>
      <c r="H723" s="13">
        <f t="shared" si="37"/>
        <v>3.5758657552030504E-2</v>
      </c>
      <c r="I723" s="14">
        <f t="shared" si="38"/>
        <v>8.7608711002474735E-2</v>
      </c>
      <c r="J723" s="14">
        <f t="shared" si="39"/>
        <v>0.15018636171852812</v>
      </c>
    </row>
    <row r="724" spans="1:10" x14ac:dyDescent="0.3">
      <c r="A724" s="65">
        <v>720</v>
      </c>
      <c r="B724" s="11" t="s">
        <v>282</v>
      </c>
      <c r="C724" s="11" t="s">
        <v>19</v>
      </c>
      <c r="D724" s="15" t="s">
        <v>300</v>
      </c>
      <c r="E724" s="57">
        <v>19.745222929936304</v>
      </c>
      <c r="F724" s="55">
        <v>3.5</v>
      </c>
      <c r="G724" s="55">
        <v>6</v>
      </c>
      <c r="H724" s="13">
        <f t="shared" si="37"/>
        <v>3.0620690494543388E-2</v>
      </c>
      <c r="I724" s="14">
        <f t="shared" si="38"/>
        <v>7.5020691711631296E-2</v>
      </c>
      <c r="J724" s="14">
        <f t="shared" si="39"/>
        <v>0.12860690007708223</v>
      </c>
    </row>
    <row r="725" spans="1:10" x14ac:dyDescent="0.3">
      <c r="A725" s="65">
        <v>721</v>
      </c>
      <c r="B725" s="11" t="s">
        <v>8</v>
      </c>
      <c r="C725" s="11" t="s">
        <v>9</v>
      </c>
      <c r="D725" s="11" t="s">
        <v>10</v>
      </c>
      <c r="E725" s="57">
        <v>16.560509554140125</v>
      </c>
      <c r="F725" s="55">
        <v>3.5</v>
      </c>
      <c r="G725" s="55">
        <v>5.5</v>
      </c>
      <c r="H725" s="13">
        <f t="shared" si="37"/>
        <v>2.1539632439449875E-2</v>
      </c>
      <c r="I725" s="14">
        <f t="shared" si="38"/>
        <v>5.2772099476652193E-2</v>
      </c>
      <c r="J725" s="14">
        <f t="shared" si="39"/>
        <v>8.2927584891882011E-2</v>
      </c>
    </row>
    <row r="726" spans="1:10" x14ac:dyDescent="0.3">
      <c r="A726" s="65">
        <v>722</v>
      </c>
      <c r="B726" s="11" t="s">
        <v>8</v>
      </c>
      <c r="C726" s="11" t="s">
        <v>9</v>
      </c>
      <c r="D726" s="11" t="s">
        <v>10</v>
      </c>
      <c r="E726" s="57">
        <v>18.152866242038215</v>
      </c>
      <c r="F726" s="55">
        <v>3.5</v>
      </c>
      <c r="G726" s="55">
        <v>6</v>
      </c>
      <c r="H726" s="13">
        <f t="shared" si="37"/>
        <v>2.5881015457016512E-2</v>
      </c>
      <c r="I726" s="14">
        <f t="shared" si="38"/>
        <v>6.3408487869690444E-2</v>
      </c>
      <c r="J726" s="14">
        <f t="shared" si="39"/>
        <v>0.10870026491946934</v>
      </c>
    </row>
    <row r="727" spans="1:10" x14ac:dyDescent="0.3">
      <c r="A727" s="65">
        <v>723</v>
      </c>
      <c r="B727" s="11" t="s">
        <v>282</v>
      </c>
      <c r="C727" s="11" t="s">
        <v>19</v>
      </c>
      <c r="D727" s="15" t="s">
        <v>300</v>
      </c>
      <c r="E727" s="57">
        <v>14.331210191082802</v>
      </c>
      <c r="F727" s="55">
        <v>3.5</v>
      </c>
      <c r="G727" s="55">
        <v>5</v>
      </c>
      <c r="H727" s="13">
        <f t="shared" si="37"/>
        <v>1.6130826808389793E-2</v>
      </c>
      <c r="I727" s="14">
        <f t="shared" si="38"/>
        <v>3.9520525680554995E-2</v>
      </c>
      <c r="J727" s="14">
        <f t="shared" si="39"/>
        <v>5.6457893829364267E-2</v>
      </c>
    </row>
    <row r="728" spans="1:10" x14ac:dyDescent="0.3">
      <c r="A728" s="65">
        <v>724</v>
      </c>
      <c r="B728" s="11" t="s">
        <v>282</v>
      </c>
      <c r="C728" s="11" t="s">
        <v>19</v>
      </c>
      <c r="D728" s="15" t="s">
        <v>300</v>
      </c>
      <c r="E728" s="57">
        <v>14.012738853503183</v>
      </c>
      <c r="F728" s="55">
        <v>3.5</v>
      </c>
      <c r="G728" s="55">
        <v>5</v>
      </c>
      <c r="H728" s="13">
        <f t="shared" si="37"/>
        <v>1.5421867012860562E-2</v>
      </c>
      <c r="I728" s="14">
        <f t="shared" si="38"/>
        <v>3.7783574181508371E-2</v>
      </c>
      <c r="J728" s="14">
        <f t="shared" si="39"/>
        <v>5.3976534545011966E-2</v>
      </c>
    </row>
    <row r="729" spans="1:10" x14ac:dyDescent="0.3">
      <c r="A729" s="65">
        <v>725</v>
      </c>
      <c r="B729" s="11" t="s">
        <v>274</v>
      </c>
      <c r="C729" s="11" t="s">
        <v>9</v>
      </c>
      <c r="D729" s="11" t="s">
        <v>22</v>
      </c>
      <c r="E729" s="57">
        <v>30.254777070063692</v>
      </c>
      <c r="F729" s="55">
        <v>3.5</v>
      </c>
      <c r="G729" s="55">
        <v>7</v>
      </c>
      <c r="H729" s="13">
        <f t="shared" si="37"/>
        <v>7.1891709602823636E-2</v>
      </c>
      <c r="I729" s="14">
        <f t="shared" si="38"/>
        <v>0.17613468852691788</v>
      </c>
      <c r="J729" s="14">
        <f t="shared" si="39"/>
        <v>0.35226937705383576</v>
      </c>
    </row>
    <row r="730" spans="1:10" x14ac:dyDescent="0.3">
      <c r="A730" s="65">
        <v>726</v>
      </c>
      <c r="B730" s="11" t="s">
        <v>274</v>
      </c>
      <c r="C730" s="11" t="s">
        <v>9</v>
      </c>
      <c r="D730" s="11" t="s">
        <v>22</v>
      </c>
      <c r="E730" s="57">
        <v>29.936305732484076</v>
      </c>
      <c r="F730" s="55">
        <v>3.5</v>
      </c>
      <c r="G730" s="55">
        <v>5.5</v>
      </c>
      <c r="H730" s="13">
        <f t="shared" si="37"/>
        <v>7.0386165767373929E-2</v>
      </c>
      <c r="I730" s="14">
        <f t="shared" si="38"/>
        <v>0.17244610613006611</v>
      </c>
      <c r="J730" s="14">
        <f t="shared" si="39"/>
        <v>0.27098673820438962</v>
      </c>
    </row>
    <row r="731" spans="1:10" x14ac:dyDescent="0.3">
      <c r="A731" s="65">
        <v>727</v>
      </c>
      <c r="B731" s="11" t="s">
        <v>274</v>
      </c>
      <c r="C731" s="11" t="s">
        <v>9</v>
      </c>
      <c r="D731" s="11" t="s">
        <v>22</v>
      </c>
      <c r="E731" s="57">
        <v>16.878980891719745</v>
      </c>
      <c r="F731" s="55">
        <v>3.5</v>
      </c>
      <c r="G731" s="55">
        <v>3.5</v>
      </c>
      <c r="H731" s="13">
        <f t="shared" si="37"/>
        <v>2.2376045681366381E-2</v>
      </c>
      <c r="I731" s="14">
        <f t="shared" si="38"/>
        <v>5.4821311919347623E-2</v>
      </c>
      <c r="J731" s="14">
        <f t="shared" si="39"/>
        <v>5.4821311919347623E-2</v>
      </c>
    </row>
    <row r="732" spans="1:10" x14ac:dyDescent="0.3">
      <c r="A732" s="65">
        <v>728</v>
      </c>
      <c r="B732" s="11" t="s">
        <v>274</v>
      </c>
      <c r="C732" s="11" t="s">
        <v>9</v>
      </c>
      <c r="D732" s="11" t="s">
        <v>22</v>
      </c>
      <c r="E732" s="57">
        <v>43.312101910828027</v>
      </c>
      <c r="F732" s="55">
        <v>3.5</v>
      </c>
      <c r="G732" s="55">
        <v>8</v>
      </c>
      <c r="H732" s="13">
        <f t="shared" si="37"/>
        <v>0.14733618402369267</v>
      </c>
      <c r="I732" s="14">
        <f t="shared" si="38"/>
        <v>0.360973650858047</v>
      </c>
      <c r="J732" s="14">
        <f t="shared" si="39"/>
        <v>0.82508263053267894</v>
      </c>
    </row>
    <row r="733" spans="1:10" x14ac:dyDescent="0.3">
      <c r="A733" s="65">
        <v>729</v>
      </c>
      <c r="B733" s="11" t="s">
        <v>274</v>
      </c>
      <c r="C733" s="11" t="s">
        <v>9</v>
      </c>
      <c r="D733" s="11" t="s">
        <v>22</v>
      </c>
      <c r="E733" s="57">
        <v>9.5541401273885338</v>
      </c>
      <c r="F733" s="55">
        <v>3.5</v>
      </c>
      <c r="G733" s="55">
        <v>3</v>
      </c>
      <c r="H733" s="13">
        <f t="shared" si="37"/>
        <v>7.1692563592843503E-3</v>
      </c>
      <c r="I733" s="14">
        <f t="shared" si="38"/>
        <v>1.7564678080246657E-2</v>
      </c>
      <c r="J733" s="14">
        <f t="shared" si="39"/>
        <v>1.5055438354497134E-2</v>
      </c>
    </row>
    <row r="734" spans="1:10" x14ac:dyDescent="0.3">
      <c r="A734" s="65">
        <v>730</v>
      </c>
      <c r="B734" s="11" t="s">
        <v>282</v>
      </c>
      <c r="C734" s="11" t="s">
        <v>19</v>
      </c>
      <c r="D734" s="15" t="s">
        <v>300</v>
      </c>
      <c r="E734" s="57">
        <v>21.019108280254777</v>
      </c>
      <c r="F734" s="55">
        <v>3.5</v>
      </c>
      <c r="G734" s="55">
        <v>7</v>
      </c>
      <c r="H734" s="13">
        <f t="shared" si="37"/>
        <v>3.4699200778936269E-2</v>
      </c>
      <c r="I734" s="14">
        <f t="shared" si="38"/>
        <v>8.5013041908393858E-2</v>
      </c>
      <c r="J734" s="14">
        <f t="shared" si="39"/>
        <v>0.17002608381678772</v>
      </c>
    </row>
    <row r="735" spans="1:10" x14ac:dyDescent="0.3">
      <c r="A735" s="65">
        <v>731</v>
      </c>
      <c r="B735" s="11" t="s">
        <v>36</v>
      </c>
      <c r="C735" s="11" t="s">
        <v>37</v>
      </c>
      <c r="D735" s="55" t="s">
        <v>38</v>
      </c>
      <c r="E735" s="57">
        <v>9.5541401273885338</v>
      </c>
      <c r="F735" s="55">
        <v>3.5</v>
      </c>
      <c r="G735" s="55">
        <v>6</v>
      </c>
      <c r="H735" s="13">
        <f t="shared" si="37"/>
        <v>7.1692563592843503E-3</v>
      </c>
      <c r="I735" s="14">
        <f t="shared" si="38"/>
        <v>1.7564678080246657E-2</v>
      </c>
      <c r="J735" s="14">
        <f t="shared" si="39"/>
        <v>3.0110876708994268E-2</v>
      </c>
    </row>
    <row r="736" spans="1:10" x14ac:dyDescent="0.3">
      <c r="A736" s="65">
        <v>732</v>
      </c>
      <c r="B736" s="11" t="s">
        <v>274</v>
      </c>
      <c r="C736" s="11" t="s">
        <v>9</v>
      </c>
      <c r="D736" s="11" t="s">
        <v>22</v>
      </c>
      <c r="E736" s="57">
        <v>41.401273885350314</v>
      </c>
      <c r="F736" s="55">
        <v>3.5</v>
      </c>
      <c r="G736" s="55">
        <v>11</v>
      </c>
      <c r="H736" s="13">
        <f t="shared" si="37"/>
        <v>0.13462270274656168</v>
      </c>
      <c r="I736" s="14">
        <f t="shared" si="38"/>
        <v>0.32982562172907615</v>
      </c>
      <c r="J736" s="14">
        <f t="shared" si="39"/>
        <v>1.036594811148525</v>
      </c>
    </row>
    <row r="737" spans="1:10" x14ac:dyDescent="0.3">
      <c r="A737" s="65">
        <v>733</v>
      </c>
      <c r="B737" s="11" t="s">
        <v>8</v>
      </c>
      <c r="C737" s="11" t="s">
        <v>9</v>
      </c>
      <c r="D737" s="11" t="s">
        <v>10</v>
      </c>
      <c r="E737" s="57">
        <v>13.694267515923567</v>
      </c>
      <c r="F737" s="55">
        <v>3.5</v>
      </c>
      <c r="G737" s="55">
        <v>3.5</v>
      </c>
      <c r="H737" s="13">
        <f t="shared" si="37"/>
        <v>1.472883889812974E-2</v>
      </c>
      <c r="I737" s="14">
        <f t="shared" si="38"/>
        <v>3.6085655300417858E-2</v>
      </c>
      <c r="J737" s="14">
        <f t="shared" si="39"/>
        <v>3.6085655300417858E-2</v>
      </c>
    </row>
    <row r="738" spans="1:10" x14ac:dyDescent="0.3">
      <c r="A738" s="65">
        <v>734</v>
      </c>
      <c r="B738" s="11" t="s">
        <v>274</v>
      </c>
      <c r="C738" s="11" t="s">
        <v>9</v>
      </c>
      <c r="D738" s="11" t="s">
        <v>22</v>
      </c>
      <c r="E738" s="57">
        <v>25.477707006369425</v>
      </c>
      <c r="F738" s="55">
        <v>3.5</v>
      </c>
      <c r="G738" s="55">
        <v>4.5</v>
      </c>
      <c r="H738" s="13">
        <f t="shared" si="37"/>
        <v>5.0981378554910951E-2</v>
      </c>
      <c r="I738" s="14">
        <f t="shared" si="38"/>
        <v>0.12490437745953181</v>
      </c>
      <c r="J738" s="14">
        <f t="shared" si="39"/>
        <v>0.16059134244796949</v>
      </c>
    </row>
    <row r="739" spans="1:10" x14ac:dyDescent="0.3">
      <c r="A739" s="65">
        <v>735</v>
      </c>
      <c r="B739" s="11" t="s">
        <v>8</v>
      </c>
      <c r="C739" s="11" t="s">
        <v>9</v>
      </c>
      <c r="D739" s="11" t="s">
        <v>10</v>
      </c>
      <c r="E739" s="57">
        <v>15.923566878980891</v>
      </c>
      <c r="F739" s="55">
        <v>3.5</v>
      </c>
      <c r="G739" s="55">
        <v>6</v>
      </c>
      <c r="H739" s="13">
        <f t="shared" si="37"/>
        <v>1.9914600998012087E-2</v>
      </c>
      <c r="I739" s="14">
        <f t="shared" si="38"/>
        <v>4.879077244512961E-2</v>
      </c>
      <c r="J739" s="14">
        <f t="shared" si="39"/>
        <v>8.3641324191650768E-2</v>
      </c>
    </row>
    <row r="740" spans="1:10" x14ac:dyDescent="0.3">
      <c r="A740" s="65">
        <v>736</v>
      </c>
      <c r="B740" s="11" t="s">
        <v>282</v>
      </c>
      <c r="C740" s="11" t="s">
        <v>19</v>
      </c>
      <c r="D740" s="15" t="s">
        <v>300</v>
      </c>
      <c r="E740" s="57">
        <v>15.923566878980891</v>
      </c>
      <c r="F740" s="55">
        <v>3.5</v>
      </c>
      <c r="G740" s="55">
        <v>6.5</v>
      </c>
      <c r="H740" s="13">
        <f t="shared" si="37"/>
        <v>1.9914600998012087E-2</v>
      </c>
      <c r="I740" s="14">
        <f t="shared" si="38"/>
        <v>4.879077244512961E-2</v>
      </c>
      <c r="J740" s="14">
        <f t="shared" si="39"/>
        <v>9.0611434540954994E-2</v>
      </c>
    </row>
    <row r="741" spans="1:10" x14ac:dyDescent="0.3">
      <c r="A741" s="65">
        <v>737</v>
      </c>
      <c r="B741" s="11" t="s">
        <v>282</v>
      </c>
      <c r="C741" s="11" t="s">
        <v>19</v>
      </c>
      <c r="D741" s="15" t="s">
        <v>300</v>
      </c>
      <c r="E741" s="57">
        <v>16.560509554140125</v>
      </c>
      <c r="F741" s="55">
        <v>3.5</v>
      </c>
      <c r="G741" s="55">
        <v>4.5</v>
      </c>
      <c r="H741" s="13">
        <f t="shared" si="37"/>
        <v>2.1539632439449875E-2</v>
      </c>
      <c r="I741" s="14">
        <f t="shared" si="38"/>
        <v>5.2772099476652193E-2</v>
      </c>
      <c r="J741" s="14">
        <f t="shared" si="39"/>
        <v>6.7849842184267095E-2</v>
      </c>
    </row>
    <row r="742" spans="1:10" x14ac:dyDescent="0.3">
      <c r="A742" s="65">
        <v>738</v>
      </c>
      <c r="B742" s="11" t="s">
        <v>282</v>
      </c>
      <c r="C742" s="11" t="s">
        <v>19</v>
      </c>
      <c r="D742" s="15" t="s">
        <v>300</v>
      </c>
      <c r="E742" s="57">
        <v>27.70700636942675</v>
      </c>
      <c r="F742" s="55">
        <v>3.5</v>
      </c>
      <c r="G742" s="55">
        <v>6.5</v>
      </c>
      <c r="H742" s="13">
        <f t="shared" si="37"/>
        <v>6.0293445981581401E-2</v>
      </c>
      <c r="I742" s="14">
        <f t="shared" si="38"/>
        <v>0.14771894265487442</v>
      </c>
      <c r="J742" s="14">
        <f t="shared" si="39"/>
        <v>0.27433517921619532</v>
      </c>
    </row>
    <row r="743" spans="1:10" x14ac:dyDescent="0.3">
      <c r="A743" s="65">
        <v>739</v>
      </c>
      <c r="B743" s="11" t="s">
        <v>274</v>
      </c>
      <c r="C743" s="11" t="s">
        <v>9</v>
      </c>
      <c r="D743" s="11" t="s">
        <v>22</v>
      </c>
      <c r="E743" s="57">
        <v>55.095541401273884</v>
      </c>
      <c r="F743" s="55">
        <v>3.5</v>
      </c>
      <c r="G743" s="55">
        <v>7.5</v>
      </c>
      <c r="H743" s="13">
        <f t="shared" si="37"/>
        <v>0.23840963730780151</v>
      </c>
      <c r="I743" s="14">
        <f t="shared" si="38"/>
        <v>0.58410361140411371</v>
      </c>
      <c r="J743" s="14">
        <f t="shared" si="39"/>
        <v>1.2516505958659578</v>
      </c>
    </row>
    <row r="744" spans="1:10" x14ac:dyDescent="0.3">
      <c r="A744" s="65">
        <v>740</v>
      </c>
      <c r="B744" s="11" t="s">
        <v>274</v>
      </c>
      <c r="C744" s="11" t="s">
        <v>9</v>
      </c>
      <c r="D744" s="11" t="s">
        <v>22</v>
      </c>
      <c r="E744" s="57">
        <v>19.745222929936304</v>
      </c>
      <c r="F744" s="55">
        <v>3.5</v>
      </c>
      <c r="G744" s="55">
        <v>4</v>
      </c>
      <c r="H744" s="13">
        <f t="shared" si="37"/>
        <v>3.0620690494543388E-2</v>
      </c>
      <c r="I744" s="14">
        <f t="shared" si="38"/>
        <v>7.5020691711631296E-2</v>
      </c>
      <c r="J744" s="14">
        <f t="shared" si="39"/>
        <v>8.5737933384721479E-2</v>
      </c>
    </row>
    <row r="745" spans="1:10" x14ac:dyDescent="0.3">
      <c r="A745" s="65">
        <v>741</v>
      </c>
      <c r="B745" s="11" t="s">
        <v>274</v>
      </c>
      <c r="C745" s="11" t="s">
        <v>9</v>
      </c>
      <c r="D745" s="11" t="s">
        <v>22</v>
      </c>
      <c r="E745" s="57">
        <v>18.152866242038215</v>
      </c>
      <c r="F745" s="55">
        <v>3.5</v>
      </c>
      <c r="G745" s="55">
        <v>3</v>
      </c>
      <c r="H745" s="13">
        <f t="shared" si="37"/>
        <v>2.5881015457016512E-2</v>
      </c>
      <c r="I745" s="14">
        <f t="shared" si="38"/>
        <v>6.3408487869690444E-2</v>
      </c>
      <c r="J745" s="14">
        <f t="shared" si="39"/>
        <v>5.4350132459734669E-2</v>
      </c>
    </row>
    <row r="746" spans="1:10" x14ac:dyDescent="0.3">
      <c r="A746" s="65">
        <v>742</v>
      </c>
      <c r="B746" s="11" t="s">
        <v>8</v>
      </c>
      <c r="C746" s="11" t="s">
        <v>9</v>
      </c>
      <c r="D746" s="11" t="s">
        <v>10</v>
      </c>
      <c r="E746" s="57">
        <v>18.471337579617835</v>
      </c>
      <c r="F746" s="55">
        <v>3.5</v>
      </c>
      <c r="G746" s="55">
        <v>6.5</v>
      </c>
      <c r="H746" s="13">
        <f t="shared" si="37"/>
        <v>2.6797087102925075E-2</v>
      </c>
      <c r="I746" s="14">
        <f t="shared" si="38"/>
        <v>6.5652863402166431E-2</v>
      </c>
      <c r="J746" s="14">
        <f t="shared" si="39"/>
        <v>0.12192674631830909</v>
      </c>
    </row>
    <row r="747" spans="1:10" x14ac:dyDescent="0.3">
      <c r="A747" s="65">
        <v>743</v>
      </c>
      <c r="B747" s="11" t="s">
        <v>274</v>
      </c>
      <c r="C747" s="11" t="s">
        <v>9</v>
      </c>
      <c r="D747" s="11" t="s">
        <v>22</v>
      </c>
      <c r="E747" s="57">
        <v>23.885350318471335</v>
      </c>
      <c r="F747" s="55">
        <v>3.5</v>
      </c>
      <c r="G747" s="55">
        <v>3.5</v>
      </c>
      <c r="H747" s="13">
        <f t="shared" si="37"/>
        <v>4.4807852245527191E-2</v>
      </c>
      <c r="I747" s="14">
        <f t="shared" si="38"/>
        <v>0.10977923800154162</v>
      </c>
      <c r="J747" s="14">
        <f t="shared" si="39"/>
        <v>0.10977923800154162</v>
      </c>
    </row>
    <row r="748" spans="1:10" x14ac:dyDescent="0.3">
      <c r="A748" s="65">
        <v>744</v>
      </c>
      <c r="B748" s="11" t="s">
        <v>282</v>
      </c>
      <c r="C748" s="11" t="s">
        <v>19</v>
      </c>
      <c r="D748" s="15" t="s">
        <v>300</v>
      </c>
      <c r="E748" s="57">
        <v>25.477707006369425</v>
      </c>
      <c r="F748" s="55">
        <v>3.5</v>
      </c>
      <c r="G748" s="55">
        <v>6</v>
      </c>
      <c r="H748" s="13">
        <f t="shared" si="37"/>
        <v>5.0981378554910951E-2</v>
      </c>
      <c r="I748" s="14">
        <f t="shared" si="38"/>
        <v>0.12490437745953181</v>
      </c>
      <c r="J748" s="14">
        <f t="shared" si="39"/>
        <v>0.214121789930626</v>
      </c>
    </row>
    <row r="749" spans="1:10" x14ac:dyDescent="0.3">
      <c r="A749" s="65">
        <v>745</v>
      </c>
      <c r="B749" s="11" t="s">
        <v>8</v>
      </c>
      <c r="C749" s="11" t="s">
        <v>9</v>
      </c>
      <c r="D749" s="11" t="s">
        <v>10</v>
      </c>
      <c r="E749" s="57">
        <v>15.286624203821656</v>
      </c>
      <c r="F749" s="55">
        <v>3.5</v>
      </c>
      <c r="G749" s="55">
        <v>6</v>
      </c>
      <c r="H749" s="13">
        <f t="shared" si="37"/>
        <v>1.835329627976794E-2</v>
      </c>
      <c r="I749" s="14">
        <f t="shared" si="38"/>
        <v>4.4965575885431444E-2</v>
      </c>
      <c r="J749" s="14">
        <f t="shared" si="39"/>
        <v>7.7083844375025343E-2</v>
      </c>
    </row>
    <row r="750" spans="1:10" x14ac:dyDescent="0.3">
      <c r="A750" s="65">
        <v>746</v>
      </c>
      <c r="B750" s="11" t="s">
        <v>274</v>
      </c>
      <c r="C750" s="11" t="s">
        <v>9</v>
      </c>
      <c r="D750" s="11" t="s">
        <v>22</v>
      </c>
      <c r="E750" s="57">
        <v>25.159235668789808</v>
      </c>
      <c r="F750" s="55">
        <v>3.5</v>
      </c>
      <c r="G750" s="55">
        <v>7</v>
      </c>
      <c r="H750" s="13">
        <f t="shared" si="37"/>
        <v>4.9714809931437384E-2</v>
      </c>
      <c r="I750" s="14">
        <f t="shared" si="38"/>
        <v>0.12180128433202157</v>
      </c>
      <c r="J750" s="14">
        <f t="shared" si="39"/>
        <v>0.24360256866404315</v>
      </c>
    </row>
    <row r="751" spans="1:10" x14ac:dyDescent="0.3">
      <c r="A751" s="65">
        <v>747</v>
      </c>
      <c r="B751" s="11" t="s">
        <v>282</v>
      </c>
      <c r="C751" s="11" t="s">
        <v>19</v>
      </c>
      <c r="D751" s="15" t="s">
        <v>300</v>
      </c>
      <c r="E751" s="57">
        <v>20.063694267515924</v>
      </c>
      <c r="F751" s="55">
        <v>3.5</v>
      </c>
      <c r="G751" s="55">
        <v>10</v>
      </c>
      <c r="H751" s="13">
        <f t="shared" si="37"/>
        <v>3.1616420544443996E-2</v>
      </c>
      <c r="I751" s="14">
        <f t="shared" si="38"/>
        <v>7.7460230333887783E-2</v>
      </c>
      <c r="J751" s="14">
        <f t="shared" si="39"/>
        <v>0.22131494381110794</v>
      </c>
    </row>
    <row r="752" spans="1:10" x14ac:dyDescent="0.3">
      <c r="A752" s="65">
        <v>748</v>
      </c>
      <c r="B752" s="11" t="s">
        <v>282</v>
      </c>
      <c r="C752" s="11" t="s">
        <v>19</v>
      </c>
      <c r="D752" s="15" t="s">
        <v>300</v>
      </c>
      <c r="E752" s="57">
        <v>22.292993630573246</v>
      </c>
      <c r="F752" s="55">
        <v>3.5</v>
      </c>
      <c r="G752" s="55">
        <v>7</v>
      </c>
      <c r="H752" s="13">
        <f t="shared" si="37"/>
        <v>3.9032617956103688E-2</v>
      </c>
      <c r="I752" s="14">
        <f t="shared" si="38"/>
        <v>9.5629913992454033E-2</v>
      </c>
      <c r="J752" s="14">
        <f t="shared" si="39"/>
        <v>0.19125982798490807</v>
      </c>
    </row>
    <row r="753" spans="1:10" x14ac:dyDescent="0.3">
      <c r="A753" s="65">
        <v>749</v>
      </c>
      <c r="B753" s="11" t="s">
        <v>274</v>
      </c>
      <c r="C753" s="11" t="s">
        <v>9</v>
      </c>
      <c r="D753" s="11" t="s">
        <v>22</v>
      </c>
      <c r="E753" s="57">
        <v>15.923566878980891</v>
      </c>
      <c r="F753" s="55">
        <v>3.5</v>
      </c>
      <c r="G753" s="55">
        <v>7</v>
      </c>
      <c r="H753" s="13">
        <f t="shared" si="37"/>
        <v>1.9914600998012087E-2</v>
      </c>
      <c r="I753" s="14">
        <f t="shared" si="38"/>
        <v>4.879077244512961E-2</v>
      </c>
      <c r="J753" s="14">
        <f t="shared" si="39"/>
        <v>9.758154489025922E-2</v>
      </c>
    </row>
    <row r="754" spans="1:10" x14ac:dyDescent="0.3">
      <c r="A754" s="65">
        <v>750</v>
      </c>
      <c r="B754" s="11" t="s">
        <v>274</v>
      </c>
      <c r="C754" s="11" t="s">
        <v>9</v>
      </c>
      <c r="D754" s="11" t="s">
        <v>22</v>
      </c>
      <c r="E754" s="57">
        <v>17.515923566878982</v>
      </c>
      <c r="F754" s="55">
        <v>3.5</v>
      </c>
      <c r="G754" s="55">
        <v>6</v>
      </c>
      <c r="H754" s="13">
        <f t="shared" si="37"/>
        <v>2.4096667207594635E-2</v>
      </c>
      <c r="I754" s="14">
        <f t="shared" si="38"/>
        <v>5.9036834658606853E-2</v>
      </c>
      <c r="J754" s="14">
        <f t="shared" si="39"/>
        <v>0.10120600227189745</v>
      </c>
    </row>
    <row r="755" spans="1:10" x14ac:dyDescent="0.3">
      <c r="A755" s="65">
        <v>751</v>
      </c>
      <c r="B755" s="11" t="s">
        <v>8</v>
      </c>
      <c r="C755" s="11" t="s">
        <v>9</v>
      </c>
      <c r="D755" s="11" t="s">
        <v>10</v>
      </c>
      <c r="E755" s="57">
        <v>12.738853503184712</v>
      </c>
      <c r="F755" s="55">
        <v>3.5</v>
      </c>
      <c r="G755" s="55">
        <v>6.5</v>
      </c>
      <c r="H755" s="13">
        <f t="shared" si="37"/>
        <v>1.2745344638727738E-2</v>
      </c>
      <c r="I755" s="14">
        <f t="shared" si="38"/>
        <v>3.1226094364882953E-2</v>
      </c>
      <c r="J755" s="14">
        <f t="shared" si="39"/>
        <v>5.79913181062112E-2</v>
      </c>
    </row>
    <row r="756" spans="1:10" x14ac:dyDescent="0.3">
      <c r="A756" s="65">
        <v>752</v>
      </c>
      <c r="B756" s="11" t="s">
        <v>274</v>
      </c>
      <c r="C756" s="11" t="s">
        <v>9</v>
      </c>
      <c r="D756" s="11" t="s">
        <v>22</v>
      </c>
      <c r="E756" s="57">
        <v>24.203821656050955</v>
      </c>
      <c r="F756" s="55">
        <v>3.5</v>
      </c>
      <c r="G756" s="55">
        <v>6</v>
      </c>
      <c r="H756" s="13">
        <f t="shared" si="37"/>
        <v>4.6010694145807135E-2</v>
      </c>
      <c r="I756" s="14">
        <f t="shared" si="38"/>
        <v>0.11272620065722747</v>
      </c>
      <c r="J756" s="14">
        <f t="shared" si="39"/>
        <v>0.19324491541238994</v>
      </c>
    </row>
    <row r="757" spans="1:10" x14ac:dyDescent="0.3">
      <c r="A757" s="65">
        <v>753</v>
      </c>
      <c r="B757" s="11" t="s">
        <v>274</v>
      </c>
      <c r="C757" s="11" t="s">
        <v>9</v>
      </c>
      <c r="D757" s="11" t="s">
        <v>22</v>
      </c>
      <c r="E757" s="57">
        <v>28.662420382165603</v>
      </c>
      <c r="F757" s="55">
        <v>3.5</v>
      </c>
      <c r="G757" s="55">
        <v>6</v>
      </c>
      <c r="H757" s="13">
        <f t="shared" si="37"/>
        <v>6.4523307233559174E-2</v>
      </c>
      <c r="I757" s="14">
        <f t="shared" si="38"/>
        <v>0.15808210272221998</v>
      </c>
      <c r="J757" s="14">
        <f t="shared" si="39"/>
        <v>0.27099789038094851</v>
      </c>
    </row>
    <row r="758" spans="1:10" x14ac:dyDescent="0.3">
      <c r="A758" s="65">
        <v>754</v>
      </c>
      <c r="B758" s="11" t="s">
        <v>8</v>
      </c>
      <c r="C758" s="11" t="s">
        <v>9</v>
      </c>
      <c r="D758" s="11" t="s">
        <v>10</v>
      </c>
      <c r="E758" s="57">
        <v>20.38216560509554</v>
      </c>
      <c r="F758" s="55">
        <v>3.5</v>
      </c>
      <c r="G758" s="55">
        <v>5</v>
      </c>
      <c r="H758" s="13">
        <f t="shared" si="37"/>
        <v>3.2628082275143001E-2</v>
      </c>
      <c r="I758" s="14">
        <f t="shared" si="38"/>
        <v>7.9938801574100354E-2</v>
      </c>
      <c r="J758" s="14">
        <f t="shared" si="39"/>
        <v>0.11419828796300049</v>
      </c>
    </row>
    <row r="759" spans="1:10" x14ac:dyDescent="0.3">
      <c r="A759" s="65">
        <v>755</v>
      </c>
      <c r="B759" s="11" t="s">
        <v>274</v>
      </c>
      <c r="C759" s="11" t="s">
        <v>9</v>
      </c>
      <c r="D759" s="11" t="s">
        <v>22</v>
      </c>
      <c r="E759" s="57">
        <v>17.515923566878982</v>
      </c>
      <c r="F759" s="55">
        <v>3.5</v>
      </c>
      <c r="G759" s="55">
        <v>5</v>
      </c>
      <c r="H759" s="13">
        <f t="shared" si="37"/>
        <v>2.4096667207594635E-2</v>
      </c>
      <c r="I759" s="14">
        <f t="shared" si="38"/>
        <v>5.9036834658606853E-2</v>
      </c>
      <c r="J759" s="14">
        <f t="shared" si="39"/>
        <v>8.4338335226581213E-2</v>
      </c>
    </row>
    <row r="760" spans="1:10" x14ac:dyDescent="0.3">
      <c r="A760" s="65">
        <v>756</v>
      </c>
      <c r="B760" s="11" t="s">
        <v>274</v>
      </c>
      <c r="C760" s="11" t="s">
        <v>9</v>
      </c>
      <c r="D760" s="11" t="s">
        <v>22</v>
      </c>
      <c r="E760" s="57">
        <v>20.700636942675157</v>
      </c>
      <c r="F760" s="55">
        <v>3.5</v>
      </c>
      <c r="G760" s="55">
        <v>2</v>
      </c>
      <c r="H760" s="13">
        <f t="shared" si="37"/>
        <v>3.3655675686640421E-2</v>
      </c>
      <c r="I760" s="14">
        <f t="shared" si="38"/>
        <v>8.2456405432269037E-2</v>
      </c>
      <c r="J760" s="14">
        <f t="shared" si="39"/>
        <v>4.7117945961296585E-2</v>
      </c>
    </row>
    <row r="761" spans="1:10" x14ac:dyDescent="0.3">
      <c r="A761" s="65">
        <v>757</v>
      </c>
      <c r="B761" s="11" t="s">
        <v>274</v>
      </c>
      <c r="C761" s="11" t="s">
        <v>9</v>
      </c>
      <c r="D761" s="11" t="s">
        <v>22</v>
      </c>
      <c r="E761" s="57">
        <v>19.745222929936304</v>
      </c>
      <c r="F761" s="55">
        <v>3.5</v>
      </c>
      <c r="G761" s="55">
        <v>5.5</v>
      </c>
      <c r="H761" s="13">
        <f t="shared" si="37"/>
        <v>3.0620690494543388E-2</v>
      </c>
      <c r="I761" s="14">
        <f t="shared" si="38"/>
        <v>7.5020691711631296E-2</v>
      </c>
      <c r="J761" s="14">
        <f t="shared" si="39"/>
        <v>0.11788965840399203</v>
      </c>
    </row>
    <row r="762" spans="1:10" x14ac:dyDescent="0.3">
      <c r="A762" s="65">
        <v>758</v>
      </c>
      <c r="B762" s="11" t="s">
        <v>274</v>
      </c>
      <c r="C762" s="11" t="s">
        <v>9</v>
      </c>
      <c r="D762" s="11" t="s">
        <v>22</v>
      </c>
      <c r="E762" s="57">
        <v>21.019108280254777</v>
      </c>
      <c r="F762" s="55">
        <v>3.5</v>
      </c>
      <c r="G762" s="55">
        <v>6</v>
      </c>
      <c r="H762" s="13">
        <f t="shared" si="37"/>
        <v>3.4699200778936269E-2</v>
      </c>
      <c r="I762" s="14">
        <f t="shared" si="38"/>
        <v>8.5013041908393858E-2</v>
      </c>
      <c r="J762" s="14">
        <f t="shared" si="39"/>
        <v>0.14573664327153232</v>
      </c>
    </row>
    <row r="763" spans="1:10" x14ac:dyDescent="0.3">
      <c r="A763" s="144" t="s">
        <v>257</v>
      </c>
      <c r="B763" s="145"/>
      <c r="C763" s="145"/>
      <c r="D763" s="145"/>
      <c r="E763" s="145"/>
      <c r="F763" s="145"/>
      <c r="G763" s="146"/>
      <c r="H763" s="67">
        <f>SUM(H5:H762)</f>
        <v>31.710313573850339</v>
      </c>
      <c r="I763" s="67">
        <f t="shared" ref="I763:J763" si="40">SUM(I5:I762)</f>
        <v>93.301894411979006</v>
      </c>
      <c r="J763" s="67">
        <f t="shared" si="40"/>
        <v>210.26455220189584</v>
      </c>
    </row>
  </sheetData>
  <autoFilter ref="A4:J763" xr:uid="{940EAE24-42E5-4EBB-80FC-C9D006FD1AEB}"/>
  <mergeCells count="1">
    <mergeCell ref="A763:G763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opLeftCell="H1" zoomScale="85" zoomScaleNormal="85" workbookViewId="0">
      <selection activeCell="V17" sqref="V17"/>
    </sheetView>
  </sheetViews>
  <sheetFormatPr baseColWidth="10" defaultColWidth="14.44140625" defaultRowHeight="15" customHeight="1" x14ac:dyDescent="0.3"/>
  <cols>
    <col min="1" max="2" width="10.6640625" customWidth="1"/>
    <col min="3" max="3" width="15" customWidth="1"/>
    <col min="4" max="4" width="42" bestFit="1" customWidth="1"/>
    <col min="5" max="7" width="10.6640625" customWidth="1"/>
    <col min="8" max="8" width="17.33203125" bestFit="1" customWidth="1"/>
    <col min="9" max="10" width="10.6640625" customWidth="1"/>
    <col min="11" max="11" width="10.77734375" bestFit="1" customWidth="1"/>
    <col min="14" max="14" width="48.33203125" bestFit="1" customWidth="1"/>
  </cols>
  <sheetData>
    <row r="1" spans="1:22" ht="14.4" customHeight="1" thickBot="1" x14ac:dyDescent="0.35">
      <c r="A1" s="120" t="s">
        <v>60</v>
      </c>
      <c r="B1" s="121"/>
      <c r="C1" s="121"/>
      <c r="D1" s="121"/>
      <c r="E1" s="121"/>
      <c r="F1" s="121"/>
      <c r="G1" s="121"/>
      <c r="H1" s="121"/>
      <c r="I1" s="121"/>
      <c r="J1" s="121"/>
      <c r="K1" s="4"/>
    </row>
    <row r="2" spans="1:22" ht="14.25" customHeight="1" thickBot="1" x14ac:dyDescent="0.35">
      <c r="A2" s="122" t="s">
        <v>1</v>
      </c>
      <c r="B2" s="124" t="s">
        <v>2</v>
      </c>
      <c r="C2" s="124" t="s">
        <v>3</v>
      </c>
      <c r="D2" s="124" t="s">
        <v>4</v>
      </c>
      <c r="E2" s="124" t="s">
        <v>5</v>
      </c>
      <c r="F2" s="124" t="s">
        <v>6</v>
      </c>
      <c r="G2" s="126" t="s">
        <v>7</v>
      </c>
      <c r="H2" s="119" t="s">
        <v>246</v>
      </c>
      <c r="I2" s="119" t="s">
        <v>247</v>
      </c>
      <c r="J2" s="119" t="s">
        <v>248</v>
      </c>
      <c r="K2" s="4"/>
      <c r="L2" s="111" t="s">
        <v>268</v>
      </c>
      <c r="M2" s="112"/>
      <c r="N2" s="112"/>
      <c r="O2" s="112"/>
      <c r="P2" s="112"/>
      <c r="Q2" s="112"/>
      <c r="R2" s="112"/>
      <c r="S2" s="112"/>
      <c r="T2" s="112"/>
      <c r="U2" s="112"/>
      <c r="V2" s="113"/>
    </row>
    <row r="3" spans="1:22" ht="14.25" customHeight="1" thickBot="1" x14ac:dyDescent="0.35">
      <c r="A3" s="123"/>
      <c r="B3" s="125"/>
      <c r="C3" s="125"/>
      <c r="D3" s="125"/>
      <c r="E3" s="125"/>
      <c r="F3" s="125"/>
      <c r="G3" s="127"/>
      <c r="H3" s="119"/>
      <c r="I3" s="119"/>
      <c r="J3" s="119"/>
      <c r="K3" s="4"/>
      <c r="L3" s="17" t="s">
        <v>250</v>
      </c>
      <c r="M3" s="18" t="s">
        <v>3</v>
      </c>
      <c r="N3" s="18" t="s">
        <v>251</v>
      </c>
      <c r="O3" s="19" t="s">
        <v>252</v>
      </c>
      <c r="P3" s="19" t="s">
        <v>246</v>
      </c>
      <c r="Q3" s="19" t="s">
        <v>247</v>
      </c>
      <c r="R3" s="19" t="s">
        <v>248</v>
      </c>
      <c r="S3" s="19" t="s">
        <v>253</v>
      </c>
      <c r="T3" s="19" t="s">
        <v>254</v>
      </c>
      <c r="U3" s="19" t="s">
        <v>255</v>
      </c>
      <c r="V3" s="76" t="s">
        <v>256</v>
      </c>
    </row>
    <row r="4" spans="1:22" ht="14.25" customHeight="1" x14ac:dyDescent="0.3">
      <c r="A4" s="5">
        <v>1</v>
      </c>
      <c r="B4" s="4" t="s">
        <v>17</v>
      </c>
      <c r="C4" s="11" t="s">
        <v>299</v>
      </c>
      <c r="D4" s="15" t="s">
        <v>294</v>
      </c>
      <c r="E4" s="5">
        <v>13</v>
      </c>
      <c r="F4" s="5">
        <v>1</v>
      </c>
      <c r="G4" s="5">
        <v>6</v>
      </c>
      <c r="H4" s="13">
        <f t="shared" ref="H4" si="0">((E4/100)^2)*0.7854</f>
        <v>1.3273260000000002E-2</v>
      </c>
      <c r="I4" s="14">
        <f t="shared" ref="I4" si="1">((E4^2)*3.1416/40000)*F4*0.7</f>
        <v>9.2912819999999979E-3</v>
      </c>
      <c r="J4" s="14">
        <f>((E4^2)*3.1416/40000)*G4*0.7</f>
        <v>5.5747691999999995E-2</v>
      </c>
      <c r="K4" s="4"/>
      <c r="L4" s="20" t="s">
        <v>17</v>
      </c>
      <c r="M4" s="63" t="s">
        <v>299</v>
      </c>
      <c r="N4" s="62" t="s">
        <v>294</v>
      </c>
      <c r="O4" s="22">
        <v>21</v>
      </c>
      <c r="P4" s="22">
        <v>0.54</v>
      </c>
      <c r="Q4" s="22">
        <v>0.33</v>
      </c>
      <c r="R4" s="22">
        <v>1.87</v>
      </c>
      <c r="S4" s="81">
        <f>+O4/5000</f>
        <v>4.1999999999999997E-3</v>
      </c>
      <c r="T4" s="78">
        <f>+O4/$O$12*100</f>
        <v>27.27272727272727</v>
      </c>
      <c r="U4" s="78">
        <f>+P4/$P$12*100</f>
        <v>14.361702127659576</v>
      </c>
      <c r="V4" s="79">
        <f>+T4+U4</f>
        <v>41.63442940038685</v>
      </c>
    </row>
    <row r="5" spans="1:22" ht="14.25" customHeight="1" x14ac:dyDescent="0.3">
      <c r="A5" s="5">
        <v>2</v>
      </c>
      <c r="B5" s="4" t="s">
        <v>8</v>
      </c>
      <c r="C5" s="4" t="s">
        <v>9</v>
      </c>
      <c r="D5" s="4" t="s">
        <v>61</v>
      </c>
      <c r="E5" s="5">
        <v>33</v>
      </c>
      <c r="F5" s="5">
        <v>5</v>
      </c>
      <c r="G5" s="5">
        <v>10</v>
      </c>
      <c r="H5" s="13">
        <f t="shared" ref="H5:H68" si="2">((E5/100)^2)*0.7854</f>
        <v>8.5530060000000005E-2</v>
      </c>
      <c r="I5" s="14">
        <f t="shared" ref="I5:I68" si="3">((E5^2)*3.1416/40000)*F5*0.7</f>
        <v>0.29935520999999998</v>
      </c>
      <c r="J5" s="14">
        <f t="shared" ref="J5:J68" si="4">((E5^2)*3.1416/40000)*G5*0.7</f>
        <v>0.59871041999999997</v>
      </c>
      <c r="K5" s="4"/>
      <c r="L5" s="63" t="s">
        <v>71</v>
      </c>
      <c r="M5" s="63" t="s">
        <v>72</v>
      </c>
      <c r="N5" s="63" t="s">
        <v>309</v>
      </c>
      <c r="O5" s="22">
        <v>1</v>
      </c>
      <c r="P5" s="22">
        <v>0.24</v>
      </c>
      <c r="Q5" s="22">
        <v>1.33</v>
      </c>
      <c r="R5" s="22">
        <v>2</v>
      </c>
      <c r="S5" s="81">
        <f t="shared" ref="S5:S11" si="5">+O5/5000</f>
        <v>2.0000000000000001E-4</v>
      </c>
      <c r="T5" s="78">
        <f t="shared" ref="T5:T11" si="6">+O5/$O$12*100</f>
        <v>1.2987012987012987</v>
      </c>
      <c r="U5" s="78">
        <f t="shared" ref="U5:U11" si="7">+P5/$P$12*100</f>
        <v>6.3829787234042552</v>
      </c>
      <c r="V5" s="79">
        <f t="shared" ref="V5:V11" si="8">+T5+U5</f>
        <v>7.6816800221055539</v>
      </c>
    </row>
    <row r="6" spans="1:22" ht="14.25" customHeight="1" x14ac:dyDescent="0.3">
      <c r="A6" s="5">
        <v>3</v>
      </c>
      <c r="B6" s="4" t="s">
        <v>8</v>
      </c>
      <c r="C6" s="4" t="s">
        <v>9</v>
      </c>
      <c r="D6" s="4" t="s">
        <v>62</v>
      </c>
      <c r="E6" s="5">
        <v>40</v>
      </c>
      <c r="F6" s="5">
        <v>5</v>
      </c>
      <c r="G6" s="5">
        <v>14</v>
      </c>
      <c r="H6" s="13">
        <f t="shared" si="2"/>
        <v>0.12566400000000003</v>
      </c>
      <c r="I6" s="14">
        <f t="shared" si="3"/>
        <v>0.43982399999999994</v>
      </c>
      <c r="J6" s="14">
        <f t="shared" si="4"/>
        <v>1.2315071999999998</v>
      </c>
      <c r="K6" s="4"/>
      <c r="L6" s="23" t="s">
        <v>21</v>
      </c>
      <c r="M6" s="63" t="s">
        <v>9</v>
      </c>
      <c r="N6" s="63" t="s">
        <v>307</v>
      </c>
      <c r="O6" s="24">
        <v>1</v>
      </c>
      <c r="P6" s="24">
        <v>0.2</v>
      </c>
      <c r="Q6" s="25">
        <v>0.69</v>
      </c>
      <c r="R6" s="25">
        <v>1.1000000000000001</v>
      </c>
      <c r="S6" s="81">
        <f t="shared" si="5"/>
        <v>2.0000000000000001E-4</v>
      </c>
      <c r="T6" s="78">
        <f t="shared" si="6"/>
        <v>1.2987012987012987</v>
      </c>
      <c r="U6" s="78">
        <f t="shared" si="7"/>
        <v>5.3191489361702127</v>
      </c>
      <c r="V6" s="79">
        <f t="shared" si="8"/>
        <v>6.6178502348715114</v>
      </c>
    </row>
    <row r="7" spans="1:22" ht="14.25" customHeight="1" x14ac:dyDescent="0.3">
      <c r="A7" s="5">
        <v>4</v>
      </c>
      <c r="B7" s="4" t="s">
        <v>8</v>
      </c>
      <c r="C7" s="4" t="s">
        <v>9</v>
      </c>
      <c r="D7" s="4" t="s">
        <v>63</v>
      </c>
      <c r="E7" s="5">
        <v>15</v>
      </c>
      <c r="F7" s="5">
        <v>2</v>
      </c>
      <c r="G7" s="5">
        <v>10</v>
      </c>
      <c r="H7" s="13">
        <f t="shared" si="2"/>
        <v>1.76715E-2</v>
      </c>
      <c r="I7" s="14">
        <f t="shared" si="3"/>
        <v>2.4740099999999998E-2</v>
      </c>
      <c r="J7" s="14">
        <f t="shared" si="4"/>
        <v>0.1237005</v>
      </c>
      <c r="K7" s="4"/>
      <c r="L7" s="23" t="s">
        <v>36</v>
      </c>
      <c r="M7" s="63" t="s">
        <v>37</v>
      </c>
      <c r="N7" s="63" t="s">
        <v>308</v>
      </c>
      <c r="O7" s="24">
        <v>1</v>
      </c>
      <c r="P7" s="24">
        <v>0.01</v>
      </c>
      <c r="Q7" s="25">
        <v>0.01</v>
      </c>
      <c r="R7" s="25">
        <v>0.04</v>
      </c>
      <c r="S7" s="81">
        <f t="shared" si="5"/>
        <v>2.0000000000000001E-4</v>
      </c>
      <c r="T7" s="78">
        <f t="shared" si="6"/>
        <v>1.2987012987012987</v>
      </c>
      <c r="U7" s="78">
        <f t="shared" si="7"/>
        <v>0.26595744680851063</v>
      </c>
      <c r="V7" s="79">
        <f t="shared" si="8"/>
        <v>1.5646587455098093</v>
      </c>
    </row>
    <row r="8" spans="1:22" ht="14.25" customHeight="1" x14ac:dyDescent="0.3">
      <c r="A8" s="5">
        <v>5</v>
      </c>
      <c r="B8" s="4" t="s">
        <v>18</v>
      </c>
      <c r="C8" s="4" t="s">
        <v>19</v>
      </c>
      <c r="D8" s="62" t="s">
        <v>289</v>
      </c>
      <c r="E8" s="5">
        <v>28</v>
      </c>
      <c r="F8" s="5">
        <v>7</v>
      </c>
      <c r="G8" s="5">
        <v>15</v>
      </c>
      <c r="H8" s="13">
        <f t="shared" si="2"/>
        <v>6.157536000000001E-2</v>
      </c>
      <c r="I8" s="14">
        <f t="shared" si="3"/>
        <v>0.30171926399999999</v>
      </c>
      <c r="J8" s="14">
        <f t="shared" si="4"/>
        <v>0.64654128</v>
      </c>
      <c r="K8" s="4"/>
      <c r="L8" s="63" t="s">
        <v>8</v>
      </c>
      <c r="M8" s="63" t="s">
        <v>9</v>
      </c>
      <c r="N8" s="63" t="s">
        <v>290</v>
      </c>
      <c r="O8" s="24">
        <v>30</v>
      </c>
      <c r="P8" s="24">
        <v>1.93</v>
      </c>
      <c r="Q8" s="25">
        <v>5.89</v>
      </c>
      <c r="R8" s="25">
        <v>16.55</v>
      </c>
      <c r="S8" s="81">
        <f t="shared" si="5"/>
        <v>6.0000000000000001E-3</v>
      </c>
      <c r="T8" s="78">
        <f t="shared" si="6"/>
        <v>38.961038961038966</v>
      </c>
      <c r="U8" s="78">
        <f t="shared" si="7"/>
        <v>51.329787234042549</v>
      </c>
      <c r="V8" s="79">
        <f t="shared" si="8"/>
        <v>90.290826195081507</v>
      </c>
    </row>
    <row r="9" spans="1:22" ht="14.25" customHeight="1" x14ac:dyDescent="0.3">
      <c r="A9" s="5">
        <v>6</v>
      </c>
      <c r="B9" s="4" t="s">
        <v>17</v>
      </c>
      <c r="C9" s="11" t="s">
        <v>299</v>
      </c>
      <c r="D9" s="15" t="s">
        <v>294</v>
      </c>
      <c r="E9" s="5">
        <v>10</v>
      </c>
      <c r="F9" s="5">
        <v>1</v>
      </c>
      <c r="G9" s="5">
        <v>8</v>
      </c>
      <c r="H9" s="13">
        <f t="shared" si="2"/>
        <v>7.8540000000000016E-3</v>
      </c>
      <c r="I9" s="14">
        <f t="shared" si="3"/>
        <v>5.4977999999999997E-3</v>
      </c>
      <c r="J9" s="14">
        <f t="shared" si="4"/>
        <v>4.3982399999999998E-2</v>
      </c>
      <c r="K9" s="4"/>
      <c r="L9" s="63" t="s">
        <v>75</v>
      </c>
      <c r="M9" s="63" t="s">
        <v>9</v>
      </c>
      <c r="N9" s="63" t="s">
        <v>310</v>
      </c>
      <c r="O9" s="24">
        <v>2</v>
      </c>
      <c r="P9" s="24">
        <v>0.02</v>
      </c>
      <c r="Q9" s="25">
        <v>0.03</v>
      </c>
      <c r="R9" s="25">
        <v>0.1</v>
      </c>
      <c r="S9" s="81">
        <f t="shared" si="5"/>
        <v>4.0000000000000002E-4</v>
      </c>
      <c r="T9" s="78">
        <f t="shared" si="6"/>
        <v>2.5974025974025974</v>
      </c>
      <c r="U9" s="78">
        <f t="shared" si="7"/>
        <v>0.53191489361702127</v>
      </c>
      <c r="V9" s="79">
        <f t="shared" si="8"/>
        <v>3.1293174910196186</v>
      </c>
    </row>
    <row r="10" spans="1:22" ht="14.25" customHeight="1" x14ac:dyDescent="0.3">
      <c r="A10" s="5">
        <v>7</v>
      </c>
      <c r="B10" s="4" t="s">
        <v>17</v>
      </c>
      <c r="C10" s="11" t="s">
        <v>299</v>
      </c>
      <c r="D10" s="15" t="s">
        <v>294</v>
      </c>
      <c r="E10" s="5">
        <v>16</v>
      </c>
      <c r="F10" s="5">
        <v>1.5</v>
      </c>
      <c r="G10" s="5">
        <v>7</v>
      </c>
      <c r="H10" s="13">
        <f t="shared" si="2"/>
        <v>2.0106240000000001E-2</v>
      </c>
      <c r="I10" s="14">
        <f t="shared" si="3"/>
        <v>2.1111552000000002E-2</v>
      </c>
      <c r="J10" s="14">
        <f t="shared" si="4"/>
        <v>9.8520575999999999E-2</v>
      </c>
      <c r="K10" s="4"/>
      <c r="L10" s="63" t="s">
        <v>14</v>
      </c>
      <c r="M10" s="63" t="s">
        <v>15</v>
      </c>
      <c r="N10" s="63" t="s">
        <v>287</v>
      </c>
      <c r="O10" s="24">
        <v>12</v>
      </c>
      <c r="P10" s="24">
        <v>0.14000000000000001</v>
      </c>
      <c r="Q10" s="25">
        <v>0.11</v>
      </c>
      <c r="R10" s="25">
        <v>0.64</v>
      </c>
      <c r="S10" s="81">
        <f t="shared" si="5"/>
        <v>2.3999999999999998E-3</v>
      </c>
      <c r="T10" s="78">
        <f t="shared" si="6"/>
        <v>15.584415584415584</v>
      </c>
      <c r="U10" s="78">
        <f t="shared" si="7"/>
        <v>3.7234042553191489</v>
      </c>
      <c r="V10" s="79">
        <f t="shared" si="8"/>
        <v>19.307819839734734</v>
      </c>
    </row>
    <row r="11" spans="1:22" ht="14.25" customHeight="1" thickBot="1" x14ac:dyDescent="0.35">
      <c r="A11" s="5">
        <v>8</v>
      </c>
      <c r="B11" s="4" t="s">
        <v>8</v>
      </c>
      <c r="C11" s="4" t="s">
        <v>9</v>
      </c>
      <c r="D11" s="4" t="s">
        <v>64</v>
      </c>
      <c r="E11" s="5">
        <v>14</v>
      </c>
      <c r="F11" s="5">
        <v>2</v>
      </c>
      <c r="G11" s="5">
        <v>10</v>
      </c>
      <c r="H11" s="13">
        <f t="shared" si="2"/>
        <v>1.5393840000000002E-2</v>
      </c>
      <c r="I11" s="14">
        <f t="shared" si="3"/>
        <v>2.1551376000000001E-2</v>
      </c>
      <c r="J11" s="14">
        <f t="shared" si="4"/>
        <v>0.10775688</v>
      </c>
      <c r="K11" s="4"/>
      <c r="L11" s="63" t="s">
        <v>282</v>
      </c>
      <c r="M11" s="63" t="s">
        <v>19</v>
      </c>
      <c r="N11" s="62" t="s">
        <v>289</v>
      </c>
      <c r="O11" s="24">
        <v>9</v>
      </c>
      <c r="P11" s="24">
        <v>0.68</v>
      </c>
      <c r="Q11" s="25">
        <v>1.77</v>
      </c>
      <c r="R11" s="25">
        <v>5.44</v>
      </c>
      <c r="S11" s="81">
        <f t="shared" si="5"/>
        <v>1.8E-3</v>
      </c>
      <c r="T11" s="78">
        <f t="shared" si="6"/>
        <v>11.688311688311687</v>
      </c>
      <c r="U11" s="78">
        <f t="shared" si="7"/>
        <v>18.085106382978726</v>
      </c>
      <c r="V11" s="79">
        <f t="shared" si="8"/>
        <v>29.773418071290415</v>
      </c>
    </row>
    <row r="12" spans="1:22" ht="14.25" customHeight="1" thickBot="1" x14ac:dyDescent="0.35">
      <c r="A12" s="5">
        <v>9</v>
      </c>
      <c r="B12" s="4" t="s">
        <v>8</v>
      </c>
      <c r="C12" s="4" t="s">
        <v>9</v>
      </c>
      <c r="D12" s="4" t="s">
        <v>65</v>
      </c>
      <c r="E12" s="5">
        <v>40</v>
      </c>
      <c r="F12" s="5">
        <v>6</v>
      </c>
      <c r="G12" s="5">
        <v>15</v>
      </c>
      <c r="H12" s="13">
        <f t="shared" si="2"/>
        <v>0.12566400000000003</v>
      </c>
      <c r="I12" s="14">
        <f t="shared" si="3"/>
        <v>0.52778879999999995</v>
      </c>
      <c r="J12" s="14">
        <f t="shared" si="4"/>
        <v>1.319472</v>
      </c>
      <c r="K12" s="4"/>
      <c r="L12" s="26" t="s">
        <v>257</v>
      </c>
      <c r="M12" s="27"/>
      <c r="N12" s="27"/>
      <c r="O12" s="36">
        <f>SUBTOTAL(9,O4:O11)</f>
        <v>77</v>
      </c>
      <c r="P12" s="36">
        <f t="shared" ref="P12:V12" si="9">SUBTOTAL(9,P4:P11)</f>
        <v>3.7600000000000002</v>
      </c>
      <c r="Q12" s="36">
        <f t="shared" si="9"/>
        <v>10.159999999999998</v>
      </c>
      <c r="R12" s="36">
        <f t="shared" si="9"/>
        <v>27.740000000000006</v>
      </c>
      <c r="S12" s="80">
        <f t="shared" si="9"/>
        <v>1.5399999999999997E-2</v>
      </c>
      <c r="T12" s="36">
        <f t="shared" si="9"/>
        <v>100</v>
      </c>
      <c r="U12" s="36">
        <f t="shared" si="9"/>
        <v>100.00000000000001</v>
      </c>
      <c r="V12" s="43">
        <f t="shared" si="9"/>
        <v>199.99999999999997</v>
      </c>
    </row>
    <row r="13" spans="1:22" ht="14.25" customHeight="1" x14ac:dyDescent="0.3">
      <c r="A13" s="5">
        <v>10</v>
      </c>
      <c r="B13" s="4" t="s">
        <v>8</v>
      </c>
      <c r="C13" s="4" t="s">
        <v>9</v>
      </c>
      <c r="D13" s="4" t="s">
        <v>66</v>
      </c>
      <c r="E13" s="5">
        <v>22</v>
      </c>
      <c r="F13" s="5">
        <v>2.5</v>
      </c>
      <c r="G13" s="5">
        <v>12</v>
      </c>
      <c r="H13" s="13">
        <f t="shared" si="2"/>
        <v>3.8013359999999996E-2</v>
      </c>
      <c r="I13" s="14">
        <f t="shared" si="3"/>
        <v>6.6523379999999993E-2</v>
      </c>
      <c r="J13" s="14">
        <f t="shared" si="4"/>
        <v>0.31931222400000003</v>
      </c>
      <c r="K13" s="4"/>
    </row>
    <row r="14" spans="1:22" ht="14.25" customHeight="1" x14ac:dyDescent="0.3">
      <c r="A14" s="5">
        <v>11</v>
      </c>
      <c r="B14" s="4" t="s">
        <v>14</v>
      </c>
      <c r="C14" s="4" t="s">
        <v>15</v>
      </c>
      <c r="D14" s="4" t="s">
        <v>67</v>
      </c>
      <c r="E14" s="5">
        <v>12</v>
      </c>
      <c r="F14" s="5">
        <v>1.2</v>
      </c>
      <c r="G14" s="5">
        <v>7</v>
      </c>
      <c r="H14" s="13">
        <f t="shared" si="2"/>
        <v>1.130976E-2</v>
      </c>
      <c r="I14" s="14">
        <f t="shared" si="3"/>
        <v>9.5001983999999998E-3</v>
      </c>
      <c r="J14" s="14">
        <f t="shared" si="4"/>
        <v>5.5417823999999997E-2</v>
      </c>
      <c r="K14" s="4"/>
    </row>
    <row r="15" spans="1:22" ht="14.25" customHeight="1" x14ac:dyDescent="0.3">
      <c r="A15" s="5">
        <v>12</v>
      </c>
      <c r="B15" s="4" t="s">
        <v>14</v>
      </c>
      <c r="C15" s="4" t="s">
        <v>15</v>
      </c>
      <c r="D15" s="4" t="s">
        <v>68</v>
      </c>
      <c r="E15" s="5">
        <v>11</v>
      </c>
      <c r="F15" s="5">
        <v>1</v>
      </c>
      <c r="G15" s="5">
        <v>6</v>
      </c>
      <c r="H15" s="13">
        <f t="shared" si="2"/>
        <v>9.503339999999999E-3</v>
      </c>
      <c r="I15" s="14">
        <f t="shared" si="3"/>
        <v>6.6523379999999998E-3</v>
      </c>
      <c r="J15" s="14">
        <f t="shared" si="4"/>
        <v>3.9914028000000004E-2</v>
      </c>
      <c r="K15" s="4"/>
    </row>
    <row r="16" spans="1:22" ht="14.25" customHeight="1" x14ac:dyDescent="0.3">
      <c r="A16" s="5">
        <v>13</v>
      </c>
      <c r="B16" s="4" t="s">
        <v>8</v>
      </c>
      <c r="C16" s="4" t="s">
        <v>9</v>
      </c>
      <c r="D16" s="4" t="s">
        <v>69</v>
      </c>
      <c r="E16" s="5">
        <v>23</v>
      </c>
      <c r="F16" s="5">
        <v>5</v>
      </c>
      <c r="G16" s="5">
        <v>15</v>
      </c>
      <c r="H16" s="13">
        <f t="shared" si="2"/>
        <v>4.154766E-2</v>
      </c>
      <c r="I16" s="14">
        <f t="shared" si="3"/>
        <v>0.14541680999999998</v>
      </c>
      <c r="J16" s="14">
        <f t="shared" si="4"/>
        <v>0.43625042999999997</v>
      </c>
      <c r="K16" s="4"/>
    </row>
    <row r="17" spans="1:14" ht="14.25" customHeight="1" x14ac:dyDescent="0.3">
      <c r="A17" s="5">
        <v>14</v>
      </c>
      <c r="B17" s="4" t="s">
        <v>18</v>
      </c>
      <c r="C17" s="4" t="s">
        <v>19</v>
      </c>
      <c r="D17" s="62" t="s">
        <v>289</v>
      </c>
      <c r="E17" s="5">
        <v>42</v>
      </c>
      <c r="F17" s="5">
        <v>3</v>
      </c>
      <c r="G17" s="5">
        <v>15</v>
      </c>
      <c r="H17" s="13">
        <f t="shared" si="2"/>
        <v>0.13854455999999998</v>
      </c>
      <c r="I17" s="14">
        <f t="shared" si="3"/>
        <v>0.29094357599999998</v>
      </c>
      <c r="J17" s="14">
        <f t="shared" si="4"/>
        <v>1.45471788</v>
      </c>
      <c r="K17" s="4"/>
    </row>
    <row r="18" spans="1:14" ht="14.25" customHeight="1" x14ac:dyDescent="0.3">
      <c r="A18" s="5">
        <v>15</v>
      </c>
      <c r="B18" s="4" t="s">
        <v>8</v>
      </c>
      <c r="C18" s="4" t="s">
        <v>9</v>
      </c>
      <c r="D18" s="4" t="s">
        <v>70</v>
      </c>
      <c r="E18" s="5">
        <v>19</v>
      </c>
      <c r="F18" s="5">
        <v>3</v>
      </c>
      <c r="G18" s="5">
        <v>15</v>
      </c>
      <c r="H18" s="13">
        <f t="shared" si="2"/>
        <v>2.835294E-2</v>
      </c>
      <c r="I18" s="14">
        <f t="shared" si="3"/>
        <v>5.9541174000000002E-2</v>
      </c>
      <c r="J18" s="14">
        <f t="shared" si="4"/>
        <v>0.29770586999999998</v>
      </c>
      <c r="K18" s="4"/>
    </row>
    <row r="19" spans="1:14" ht="14.25" customHeight="1" x14ac:dyDescent="0.3">
      <c r="A19" s="5">
        <v>16</v>
      </c>
      <c r="B19" s="4" t="s">
        <v>71</v>
      </c>
      <c r="C19" s="4" t="s">
        <v>72</v>
      </c>
      <c r="D19" s="4" t="s">
        <v>73</v>
      </c>
      <c r="E19" s="5">
        <v>55</v>
      </c>
      <c r="F19" s="5">
        <v>8</v>
      </c>
      <c r="G19" s="5">
        <v>12</v>
      </c>
      <c r="H19" s="13">
        <f t="shared" si="2"/>
        <v>0.23758350000000003</v>
      </c>
      <c r="I19" s="14">
        <f t="shared" si="3"/>
        <v>1.3304676</v>
      </c>
      <c r="J19" s="14">
        <f t="shared" si="4"/>
        <v>1.9957014</v>
      </c>
      <c r="K19" s="4"/>
    </row>
    <row r="20" spans="1:14" ht="14.25" customHeight="1" x14ac:dyDescent="0.3">
      <c r="A20" s="5">
        <v>17</v>
      </c>
      <c r="B20" s="4" t="s">
        <v>8</v>
      </c>
      <c r="C20" s="4" t="s">
        <v>9</v>
      </c>
      <c r="D20" s="4" t="s">
        <v>74</v>
      </c>
      <c r="E20" s="5">
        <v>25</v>
      </c>
      <c r="F20" s="5">
        <v>3</v>
      </c>
      <c r="G20" s="5">
        <v>14</v>
      </c>
      <c r="H20" s="13">
        <f t="shared" si="2"/>
        <v>4.9087499999999999E-2</v>
      </c>
      <c r="I20" s="14">
        <f t="shared" si="3"/>
        <v>0.10308374999999999</v>
      </c>
      <c r="J20" s="14">
        <f t="shared" si="4"/>
        <v>0.48105749999999997</v>
      </c>
      <c r="K20" s="4"/>
      <c r="M20" t="s">
        <v>325</v>
      </c>
      <c r="N20">
        <v>77</v>
      </c>
    </row>
    <row r="21" spans="1:14" ht="14.25" customHeight="1" x14ac:dyDescent="0.3">
      <c r="A21" s="5">
        <v>18</v>
      </c>
      <c r="B21" s="4" t="s">
        <v>75</v>
      </c>
      <c r="C21" s="1" t="s">
        <v>9</v>
      </c>
      <c r="D21" s="4" t="s">
        <v>76</v>
      </c>
      <c r="E21" s="5">
        <v>14</v>
      </c>
      <c r="F21" s="5">
        <v>1.5</v>
      </c>
      <c r="G21" s="5">
        <v>6</v>
      </c>
      <c r="H21" s="13">
        <f t="shared" si="2"/>
        <v>1.5393840000000002E-2</v>
      </c>
      <c r="I21" s="14">
        <f t="shared" si="3"/>
        <v>1.6163532000000001E-2</v>
      </c>
      <c r="J21" s="14">
        <f t="shared" si="4"/>
        <v>6.4654128000000005E-2</v>
      </c>
      <c r="K21" s="4"/>
      <c r="M21" t="s">
        <v>326</v>
      </c>
      <c r="N21">
        <v>8</v>
      </c>
    </row>
    <row r="22" spans="1:14" ht="14.25" customHeight="1" x14ac:dyDescent="0.3">
      <c r="A22" s="5">
        <v>19</v>
      </c>
      <c r="B22" s="4" t="s">
        <v>36</v>
      </c>
      <c r="C22" s="4" t="s">
        <v>37</v>
      </c>
      <c r="D22" s="4" t="s">
        <v>77</v>
      </c>
      <c r="E22" s="5">
        <v>12</v>
      </c>
      <c r="F22" s="5">
        <v>1</v>
      </c>
      <c r="G22" s="5">
        <v>5</v>
      </c>
      <c r="H22" s="13">
        <f t="shared" si="2"/>
        <v>1.130976E-2</v>
      </c>
      <c r="I22" s="14">
        <f t="shared" si="3"/>
        <v>7.9168320000000004E-3</v>
      </c>
      <c r="J22" s="14">
        <f t="shared" si="4"/>
        <v>3.958416E-2</v>
      </c>
      <c r="K22" s="4"/>
      <c r="M22" t="s">
        <v>327</v>
      </c>
      <c r="N22">
        <v>6</v>
      </c>
    </row>
    <row r="23" spans="1:14" ht="14.25" customHeight="1" x14ac:dyDescent="0.3">
      <c r="A23" s="5">
        <v>20</v>
      </c>
      <c r="B23" s="4" t="s">
        <v>18</v>
      </c>
      <c r="C23" s="4" t="s">
        <v>19</v>
      </c>
      <c r="D23" s="62" t="s">
        <v>289</v>
      </c>
      <c r="E23" s="5">
        <v>42</v>
      </c>
      <c r="F23" s="5">
        <v>2</v>
      </c>
      <c r="G23" s="5">
        <v>8</v>
      </c>
      <c r="H23" s="13">
        <f t="shared" si="2"/>
        <v>0.13854455999999998</v>
      </c>
      <c r="I23" s="14">
        <f t="shared" si="3"/>
        <v>0.19396238400000002</v>
      </c>
      <c r="J23" s="14">
        <f t="shared" si="4"/>
        <v>0.77584953600000006</v>
      </c>
      <c r="K23" s="4"/>
      <c r="M23" t="s">
        <v>328</v>
      </c>
      <c r="N23">
        <v>8</v>
      </c>
    </row>
    <row r="24" spans="1:14" ht="14.25" customHeight="1" x14ac:dyDescent="0.3">
      <c r="A24" s="5">
        <v>21</v>
      </c>
      <c r="B24" s="4" t="s">
        <v>17</v>
      </c>
      <c r="C24" s="11" t="s">
        <v>299</v>
      </c>
      <c r="D24" s="15" t="s">
        <v>294</v>
      </c>
      <c r="E24" s="5">
        <v>12</v>
      </c>
      <c r="F24" s="5">
        <v>1.5</v>
      </c>
      <c r="G24" s="5">
        <v>6</v>
      </c>
      <c r="H24" s="13">
        <f t="shared" si="2"/>
        <v>1.130976E-2</v>
      </c>
      <c r="I24" s="14">
        <f t="shared" si="3"/>
        <v>1.1875248E-2</v>
      </c>
      <c r="J24" s="14">
        <f t="shared" si="4"/>
        <v>4.7500991999999999E-2</v>
      </c>
      <c r="K24" s="4"/>
    </row>
    <row r="25" spans="1:14" ht="14.25" customHeight="1" x14ac:dyDescent="0.3">
      <c r="A25" s="5">
        <v>22</v>
      </c>
      <c r="B25" s="4" t="s">
        <v>17</v>
      </c>
      <c r="C25" s="11" t="s">
        <v>299</v>
      </c>
      <c r="D25" s="15" t="s">
        <v>294</v>
      </c>
      <c r="E25" s="5">
        <v>20</v>
      </c>
      <c r="F25" s="5">
        <v>1</v>
      </c>
      <c r="G25" s="5">
        <v>5</v>
      </c>
      <c r="H25" s="13">
        <f t="shared" si="2"/>
        <v>3.1416000000000006E-2</v>
      </c>
      <c r="I25" s="14">
        <f t="shared" si="3"/>
        <v>2.1991199999999999E-2</v>
      </c>
      <c r="J25" s="14">
        <f t="shared" si="4"/>
        <v>0.10995599999999998</v>
      </c>
      <c r="K25" s="4"/>
    </row>
    <row r="26" spans="1:14" ht="14.25" customHeight="1" x14ac:dyDescent="0.3">
      <c r="A26" s="5">
        <v>23</v>
      </c>
      <c r="B26" s="4" t="s">
        <v>8</v>
      </c>
      <c r="C26" s="4" t="s">
        <v>9</v>
      </c>
      <c r="D26" s="4" t="s">
        <v>78</v>
      </c>
      <c r="E26" s="5">
        <v>40</v>
      </c>
      <c r="F26" s="5">
        <v>3</v>
      </c>
      <c r="G26" s="5">
        <v>10</v>
      </c>
      <c r="H26" s="13">
        <f t="shared" si="2"/>
        <v>0.12566400000000003</v>
      </c>
      <c r="I26" s="14">
        <f t="shared" si="3"/>
        <v>0.26389439999999997</v>
      </c>
      <c r="J26" s="14">
        <f t="shared" si="4"/>
        <v>0.87964799999999987</v>
      </c>
      <c r="K26" s="4"/>
    </row>
    <row r="27" spans="1:14" ht="14.25" customHeight="1" x14ac:dyDescent="0.3">
      <c r="A27" s="5">
        <v>24</v>
      </c>
      <c r="B27" s="4" t="s">
        <v>8</v>
      </c>
      <c r="C27" s="4" t="s">
        <v>9</v>
      </c>
      <c r="D27" s="4" t="s">
        <v>79</v>
      </c>
      <c r="E27" s="5">
        <v>40</v>
      </c>
      <c r="F27" s="5">
        <v>3</v>
      </c>
      <c r="G27" s="5">
        <v>12</v>
      </c>
      <c r="H27" s="13">
        <f t="shared" si="2"/>
        <v>0.12566400000000003</v>
      </c>
      <c r="I27" s="14">
        <f t="shared" si="3"/>
        <v>0.26389439999999997</v>
      </c>
      <c r="J27" s="14">
        <f t="shared" si="4"/>
        <v>1.0555775999999999</v>
      </c>
      <c r="K27" s="4"/>
    </row>
    <row r="28" spans="1:14" ht="14.25" customHeight="1" x14ac:dyDescent="0.3">
      <c r="A28" s="5">
        <v>25</v>
      </c>
      <c r="B28" s="4" t="s">
        <v>14</v>
      </c>
      <c r="C28" s="4" t="s">
        <v>15</v>
      </c>
      <c r="D28" s="4" t="s">
        <v>80</v>
      </c>
      <c r="E28" s="5">
        <v>12</v>
      </c>
      <c r="F28" s="5">
        <v>1</v>
      </c>
      <c r="G28" s="5">
        <v>6</v>
      </c>
      <c r="H28" s="13">
        <f t="shared" si="2"/>
        <v>1.130976E-2</v>
      </c>
      <c r="I28" s="14">
        <f t="shared" si="3"/>
        <v>7.9168320000000004E-3</v>
      </c>
      <c r="J28" s="14">
        <f t="shared" si="4"/>
        <v>4.7500991999999999E-2</v>
      </c>
      <c r="K28" s="4"/>
    </row>
    <row r="29" spans="1:14" ht="14.25" customHeight="1" x14ac:dyDescent="0.3">
      <c r="A29" s="5">
        <v>26</v>
      </c>
      <c r="B29" s="4" t="s">
        <v>14</v>
      </c>
      <c r="C29" s="4" t="s">
        <v>15</v>
      </c>
      <c r="D29" s="4" t="s">
        <v>81</v>
      </c>
      <c r="E29" s="5">
        <v>12</v>
      </c>
      <c r="F29" s="5">
        <v>1</v>
      </c>
      <c r="G29" s="5">
        <v>6</v>
      </c>
      <c r="H29" s="13">
        <f t="shared" si="2"/>
        <v>1.130976E-2</v>
      </c>
      <c r="I29" s="14">
        <f t="shared" si="3"/>
        <v>7.9168320000000004E-3</v>
      </c>
      <c r="J29" s="14">
        <f t="shared" si="4"/>
        <v>4.7500991999999999E-2</v>
      </c>
      <c r="K29" s="4"/>
    </row>
    <row r="30" spans="1:14" ht="14.25" customHeight="1" x14ac:dyDescent="0.3">
      <c r="A30" s="5">
        <v>27</v>
      </c>
      <c r="B30" s="4" t="s">
        <v>8</v>
      </c>
      <c r="C30" s="4" t="s">
        <v>9</v>
      </c>
      <c r="D30" s="4" t="s">
        <v>82</v>
      </c>
      <c r="E30" s="5">
        <v>37</v>
      </c>
      <c r="F30" s="5">
        <v>3</v>
      </c>
      <c r="G30" s="5">
        <v>10</v>
      </c>
      <c r="H30" s="13">
        <f t="shared" si="2"/>
        <v>0.10752125999999999</v>
      </c>
      <c r="I30" s="14">
        <f t="shared" si="3"/>
        <v>0.22579464599999999</v>
      </c>
      <c r="J30" s="14">
        <f t="shared" si="4"/>
        <v>0.75264881999999989</v>
      </c>
      <c r="K30" s="4"/>
    </row>
    <row r="31" spans="1:14" ht="14.25" customHeight="1" x14ac:dyDescent="0.3">
      <c r="A31" s="5">
        <v>28</v>
      </c>
      <c r="B31" s="4" t="s">
        <v>17</v>
      </c>
      <c r="C31" s="11" t="s">
        <v>299</v>
      </c>
      <c r="D31" s="15" t="s">
        <v>294</v>
      </c>
      <c r="E31" s="5">
        <v>15</v>
      </c>
      <c r="F31" s="5">
        <v>0.6</v>
      </c>
      <c r="G31" s="5">
        <v>5</v>
      </c>
      <c r="H31" s="13">
        <f t="shared" si="2"/>
        <v>1.76715E-2</v>
      </c>
      <c r="I31" s="14">
        <f t="shared" si="3"/>
        <v>7.4220299999999996E-3</v>
      </c>
      <c r="J31" s="14">
        <f t="shared" si="4"/>
        <v>6.1850250000000002E-2</v>
      </c>
      <c r="K31" s="4"/>
    </row>
    <row r="32" spans="1:14" ht="14.25" customHeight="1" x14ac:dyDescent="0.3">
      <c r="A32" s="5">
        <v>29</v>
      </c>
      <c r="B32" s="4" t="s">
        <v>17</v>
      </c>
      <c r="C32" s="11" t="s">
        <v>299</v>
      </c>
      <c r="D32" s="15" t="s">
        <v>294</v>
      </c>
      <c r="E32" s="5">
        <v>30</v>
      </c>
      <c r="F32" s="5">
        <v>1.2</v>
      </c>
      <c r="G32" s="5">
        <v>7</v>
      </c>
      <c r="H32" s="13">
        <f t="shared" si="2"/>
        <v>7.0685999999999999E-2</v>
      </c>
      <c r="I32" s="14">
        <f t="shared" si="3"/>
        <v>5.9376239999999997E-2</v>
      </c>
      <c r="J32" s="14">
        <f t="shared" si="4"/>
        <v>0.34636139999999993</v>
      </c>
      <c r="K32" s="4"/>
    </row>
    <row r="33" spans="1:11" ht="14.25" customHeight="1" x14ac:dyDescent="0.3">
      <c r="A33" s="5">
        <v>30</v>
      </c>
      <c r="B33" s="4" t="s">
        <v>8</v>
      </c>
      <c r="C33" s="4" t="s">
        <v>9</v>
      </c>
      <c r="D33" s="4" t="s">
        <v>83</v>
      </c>
      <c r="E33" s="5">
        <v>23</v>
      </c>
      <c r="F33" s="5">
        <v>2.5</v>
      </c>
      <c r="G33" s="5">
        <v>10</v>
      </c>
      <c r="H33" s="13">
        <f t="shared" si="2"/>
        <v>4.154766E-2</v>
      </c>
      <c r="I33" s="14">
        <f t="shared" si="3"/>
        <v>7.270840499999999E-2</v>
      </c>
      <c r="J33" s="14">
        <f t="shared" si="4"/>
        <v>0.29083361999999996</v>
      </c>
      <c r="K33" s="4"/>
    </row>
    <row r="34" spans="1:11" ht="14.25" customHeight="1" x14ac:dyDescent="0.3">
      <c r="A34" s="5">
        <v>31</v>
      </c>
      <c r="B34" s="4" t="s">
        <v>18</v>
      </c>
      <c r="C34" s="4" t="s">
        <v>19</v>
      </c>
      <c r="D34" s="62" t="s">
        <v>289</v>
      </c>
      <c r="E34" s="5">
        <v>25</v>
      </c>
      <c r="F34" s="5">
        <v>3</v>
      </c>
      <c r="G34" s="5">
        <v>12</v>
      </c>
      <c r="H34" s="13">
        <f t="shared" si="2"/>
        <v>4.9087499999999999E-2</v>
      </c>
      <c r="I34" s="14">
        <f t="shared" si="3"/>
        <v>0.10308374999999999</v>
      </c>
      <c r="J34" s="14">
        <f t="shared" si="4"/>
        <v>0.41233499999999995</v>
      </c>
      <c r="K34" s="4"/>
    </row>
    <row r="35" spans="1:11" ht="14.25" customHeight="1" x14ac:dyDescent="0.3">
      <c r="A35" s="5">
        <v>32</v>
      </c>
      <c r="B35" s="4" t="s">
        <v>8</v>
      </c>
      <c r="C35" s="4" t="s">
        <v>9</v>
      </c>
      <c r="D35" s="4" t="s">
        <v>84</v>
      </c>
      <c r="E35" s="5">
        <v>40</v>
      </c>
      <c r="F35" s="5">
        <v>4</v>
      </c>
      <c r="G35" s="5">
        <v>13</v>
      </c>
      <c r="H35" s="13">
        <f t="shared" si="2"/>
        <v>0.12566400000000003</v>
      </c>
      <c r="I35" s="14">
        <f t="shared" si="3"/>
        <v>0.35185919999999998</v>
      </c>
      <c r="J35" s="14">
        <f t="shared" si="4"/>
        <v>1.1435423999999998</v>
      </c>
      <c r="K35" s="4"/>
    </row>
    <row r="36" spans="1:11" ht="14.25" customHeight="1" x14ac:dyDescent="0.3">
      <c r="A36" s="5">
        <v>33</v>
      </c>
      <c r="B36" s="4" t="s">
        <v>18</v>
      </c>
      <c r="C36" s="4" t="s">
        <v>19</v>
      </c>
      <c r="D36" s="62" t="s">
        <v>289</v>
      </c>
      <c r="E36" s="5">
        <v>23</v>
      </c>
      <c r="F36" s="5">
        <v>3</v>
      </c>
      <c r="G36" s="5">
        <v>12</v>
      </c>
      <c r="H36" s="13">
        <f t="shared" si="2"/>
        <v>4.154766E-2</v>
      </c>
      <c r="I36" s="14">
        <f t="shared" si="3"/>
        <v>8.7250085999999991E-2</v>
      </c>
      <c r="J36" s="14">
        <f t="shared" si="4"/>
        <v>0.34900034399999996</v>
      </c>
      <c r="K36" s="4"/>
    </row>
    <row r="37" spans="1:11" ht="14.25" customHeight="1" x14ac:dyDescent="0.3">
      <c r="A37" s="5">
        <v>34</v>
      </c>
      <c r="B37" s="4" t="s">
        <v>17</v>
      </c>
      <c r="C37" s="11" t="s">
        <v>299</v>
      </c>
      <c r="D37" s="15" t="s">
        <v>294</v>
      </c>
      <c r="E37" s="5">
        <v>13</v>
      </c>
      <c r="F37" s="5">
        <v>1.5</v>
      </c>
      <c r="G37" s="5">
        <v>7</v>
      </c>
      <c r="H37" s="13">
        <f t="shared" si="2"/>
        <v>1.3273260000000002E-2</v>
      </c>
      <c r="I37" s="14">
        <f t="shared" si="3"/>
        <v>1.3936922999999999E-2</v>
      </c>
      <c r="J37" s="14">
        <f t="shared" si="4"/>
        <v>6.5038973999999986E-2</v>
      </c>
      <c r="K37" s="4"/>
    </row>
    <row r="38" spans="1:11" ht="14.25" customHeight="1" x14ac:dyDescent="0.3">
      <c r="A38" s="5">
        <v>35</v>
      </c>
      <c r="B38" s="4" t="s">
        <v>75</v>
      </c>
      <c r="C38" s="1" t="s">
        <v>9</v>
      </c>
      <c r="D38" s="4" t="s">
        <v>85</v>
      </c>
      <c r="E38" s="5">
        <v>10</v>
      </c>
      <c r="F38" s="5">
        <v>1.7</v>
      </c>
      <c r="G38" s="5">
        <v>6</v>
      </c>
      <c r="H38" s="13">
        <f t="shared" si="2"/>
        <v>7.8540000000000016E-3</v>
      </c>
      <c r="I38" s="14">
        <f t="shared" si="3"/>
        <v>9.3462599999999986E-3</v>
      </c>
      <c r="J38" s="14">
        <f t="shared" si="4"/>
        <v>3.2986799999999997E-2</v>
      </c>
      <c r="K38" s="4"/>
    </row>
    <row r="39" spans="1:11" ht="14.25" customHeight="1" x14ac:dyDescent="0.3">
      <c r="A39" s="5">
        <v>36</v>
      </c>
      <c r="B39" s="4" t="s">
        <v>14</v>
      </c>
      <c r="C39" s="4" t="s">
        <v>15</v>
      </c>
      <c r="D39" s="4" t="s">
        <v>86</v>
      </c>
      <c r="E39" s="5">
        <v>10</v>
      </c>
      <c r="F39" s="5">
        <v>2</v>
      </c>
      <c r="G39" s="5">
        <v>5</v>
      </c>
      <c r="H39" s="13">
        <f t="shared" si="2"/>
        <v>7.8540000000000016E-3</v>
      </c>
      <c r="I39" s="14">
        <f t="shared" si="3"/>
        <v>1.0995599999999999E-2</v>
      </c>
      <c r="J39" s="14">
        <f t="shared" si="4"/>
        <v>2.7488999999999996E-2</v>
      </c>
      <c r="K39" s="4"/>
    </row>
    <row r="40" spans="1:11" ht="14.25" customHeight="1" x14ac:dyDescent="0.3">
      <c r="A40" s="5">
        <v>37</v>
      </c>
      <c r="B40" s="4" t="s">
        <v>18</v>
      </c>
      <c r="C40" s="4" t="s">
        <v>19</v>
      </c>
      <c r="D40" s="62" t="s">
        <v>289</v>
      </c>
      <c r="E40" s="5">
        <v>40</v>
      </c>
      <c r="F40" s="5">
        <v>4</v>
      </c>
      <c r="G40" s="5">
        <v>12</v>
      </c>
      <c r="H40" s="13">
        <f t="shared" si="2"/>
        <v>0.12566400000000003</v>
      </c>
      <c r="I40" s="14">
        <f t="shared" si="3"/>
        <v>0.35185919999999998</v>
      </c>
      <c r="J40" s="14">
        <f t="shared" si="4"/>
        <v>1.0555775999999999</v>
      </c>
      <c r="K40" s="4"/>
    </row>
    <row r="41" spans="1:11" ht="14.25" customHeight="1" x14ac:dyDescent="0.3">
      <c r="A41" s="5">
        <v>38</v>
      </c>
      <c r="B41" s="4" t="s">
        <v>8</v>
      </c>
      <c r="C41" s="4" t="s">
        <v>9</v>
      </c>
      <c r="D41" s="4" t="s">
        <v>87</v>
      </c>
      <c r="E41" s="5">
        <v>22</v>
      </c>
      <c r="F41" s="5">
        <v>7</v>
      </c>
      <c r="G41" s="5">
        <v>15</v>
      </c>
      <c r="H41" s="13">
        <f t="shared" si="2"/>
        <v>3.8013359999999996E-2</v>
      </c>
      <c r="I41" s="14">
        <f t="shared" si="3"/>
        <v>0.18626546400000002</v>
      </c>
      <c r="J41" s="14">
        <f t="shared" si="4"/>
        <v>0.39914028000000001</v>
      </c>
      <c r="K41" s="4"/>
    </row>
    <row r="42" spans="1:11" ht="14.25" customHeight="1" x14ac:dyDescent="0.3">
      <c r="A42" s="5">
        <v>39</v>
      </c>
      <c r="B42" s="4" t="s">
        <v>8</v>
      </c>
      <c r="C42" s="4" t="s">
        <v>9</v>
      </c>
      <c r="D42" s="4" t="s">
        <v>88</v>
      </c>
      <c r="E42" s="5">
        <v>23</v>
      </c>
      <c r="F42" s="5">
        <v>2</v>
      </c>
      <c r="G42" s="5">
        <v>8</v>
      </c>
      <c r="H42" s="13">
        <f t="shared" si="2"/>
        <v>4.154766E-2</v>
      </c>
      <c r="I42" s="14">
        <f t="shared" si="3"/>
        <v>5.8166723999999996E-2</v>
      </c>
      <c r="J42" s="14">
        <f t="shared" si="4"/>
        <v>0.23266689599999998</v>
      </c>
      <c r="K42" s="4"/>
    </row>
    <row r="43" spans="1:11" ht="14.25" customHeight="1" x14ac:dyDescent="0.3">
      <c r="A43" s="5">
        <v>40</v>
      </c>
      <c r="B43" s="4" t="s">
        <v>8</v>
      </c>
      <c r="C43" s="4" t="s">
        <v>9</v>
      </c>
      <c r="D43" s="4" t="s">
        <v>89</v>
      </c>
      <c r="E43" s="5">
        <v>18</v>
      </c>
      <c r="F43" s="5">
        <v>4</v>
      </c>
      <c r="G43" s="5">
        <v>12</v>
      </c>
      <c r="H43" s="13">
        <f t="shared" si="2"/>
        <v>2.5446959999999998E-2</v>
      </c>
      <c r="I43" s="14">
        <f t="shared" si="3"/>
        <v>7.1251487999999988E-2</v>
      </c>
      <c r="J43" s="14">
        <f t="shared" si="4"/>
        <v>0.21375446399999998</v>
      </c>
      <c r="K43" s="4"/>
    </row>
    <row r="44" spans="1:11" ht="14.25" customHeight="1" x14ac:dyDescent="0.3">
      <c r="A44" s="5">
        <v>41</v>
      </c>
      <c r="B44" s="4" t="s">
        <v>14</v>
      </c>
      <c r="C44" s="4" t="s">
        <v>15</v>
      </c>
      <c r="D44" s="4" t="s">
        <v>90</v>
      </c>
      <c r="E44" s="5">
        <v>18</v>
      </c>
      <c r="F44" s="5">
        <v>1</v>
      </c>
      <c r="G44" s="5">
        <v>8</v>
      </c>
      <c r="H44" s="13">
        <f t="shared" si="2"/>
        <v>2.5446959999999998E-2</v>
      </c>
      <c r="I44" s="14">
        <f t="shared" si="3"/>
        <v>1.7812871999999997E-2</v>
      </c>
      <c r="J44" s="14">
        <f t="shared" si="4"/>
        <v>0.14250297599999998</v>
      </c>
      <c r="K44" s="4"/>
    </row>
    <row r="45" spans="1:11" ht="14.25" customHeight="1" x14ac:dyDescent="0.3">
      <c r="A45" s="5">
        <v>42</v>
      </c>
      <c r="B45" s="4" t="s">
        <v>17</v>
      </c>
      <c r="C45" s="11" t="s">
        <v>299</v>
      </c>
      <c r="D45" s="15" t="s">
        <v>294</v>
      </c>
      <c r="E45" s="5">
        <v>30</v>
      </c>
      <c r="F45" s="5">
        <v>1.5</v>
      </c>
      <c r="G45" s="5">
        <v>8</v>
      </c>
      <c r="H45" s="13">
        <f t="shared" si="2"/>
        <v>7.0685999999999999E-2</v>
      </c>
      <c r="I45" s="14">
        <f t="shared" si="3"/>
        <v>7.4220299999999989E-2</v>
      </c>
      <c r="J45" s="14">
        <f t="shared" si="4"/>
        <v>0.39584159999999996</v>
      </c>
      <c r="K45" s="4"/>
    </row>
    <row r="46" spans="1:11" ht="14.25" customHeight="1" x14ac:dyDescent="0.3">
      <c r="A46" s="5">
        <v>43</v>
      </c>
      <c r="B46" s="4" t="s">
        <v>17</v>
      </c>
      <c r="C46" s="11" t="s">
        <v>299</v>
      </c>
      <c r="D46" s="15" t="s">
        <v>294</v>
      </c>
      <c r="E46" s="5">
        <v>20</v>
      </c>
      <c r="F46" s="5">
        <v>1.2</v>
      </c>
      <c r="G46" s="5">
        <v>7</v>
      </c>
      <c r="H46" s="13">
        <f t="shared" si="2"/>
        <v>3.1416000000000006E-2</v>
      </c>
      <c r="I46" s="14">
        <f t="shared" si="3"/>
        <v>2.6389439999999997E-2</v>
      </c>
      <c r="J46" s="14">
        <f t="shared" si="4"/>
        <v>0.15393839999999998</v>
      </c>
      <c r="K46" s="4"/>
    </row>
    <row r="47" spans="1:11" ht="14.25" customHeight="1" x14ac:dyDescent="0.3">
      <c r="A47" s="5">
        <v>44</v>
      </c>
      <c r="B47" s="4" t="s">
        <v>14</v>
      </c>
      <c r="C47" s="4" t="s">
        <v>15</v>
      </c>
      <c r="D47" s="4" t="s">
        <v>91</v>
      </c>
      <c r="E47" s="5">
        <v>10</v>
      </c>
      <c r="F47" s="5">
        <v>1</v>
      </c>
      <c r="G47" s="5">
        <v>7</v>
      </c>
      <c r="H47" s="13">
        <f t="shared" si="2"/>
        <v>7.8540000000000016E-3</v>
      </c>
      <c r="I47" s="14">
        <f t="shared" si="3"/>
        <v>5.4977999999999997E-3</v>
      </c>
      <c r="J47" s="14">
        <f t="shared" si="4"/>
        <v>3.8484599999999994E-2</v>
      </c>
      <c r="K47" s="4"/>
    </row>
    <row r="48" spans="1:11" ht="14.25" customHeight="1" x14ac:dyDescent="0.3">
      <c r="A48" s="5">
        <v>45</v>
      </c>
      <c r="B48" s="4" t="s">
        <v>17</v>
      </c>
      <c r="C48" s="11" t="s">
        <v>299</v>
      </c>
      <c r="D48" s="15" t="s">
        <v>294</v>
      </c>
      <c r="E48" s="5">
        <v>22</v>
      </c>
      <c r="F48" s="5">
        <v>1</v>
      </c>
      <c r="G48" s="5">
        <v>6</v>
      </c>
      <c r="H48" s="13">
        <f t="shared" si="2"/>
        <v>3.8013359999999996E-2</v>
      </c>
      <c r="I48" s="14">
        <f t="shared" si="3"/>
        <v>2.6609351999999999E-2</v>
      </c>
      <c r="J48" s="14">
        <f t="shared" si="4"/>
        <v>0.15965611200000002</v>
      </c>
      <c r="K48" s="4"/>
    </row>
    <row r="49" spans="1:11" ht="14.25" customHeight="1" x14ac:dyDescent="0.3">
      <c r="A49" s="5">
        <v>46</v>
      </c>
      <c r="B49" s="4" t="s">
        <v>17</v>
      </c>
      <c r="C49" s="11" t="s">
        <v>299</v>
      </c>
      <c r="D49" s="15" t="s">
        <v>294</v>
      </c>
      <c r="E49" s="5">
        <v>20</v>
      </c>
      <c r="F49" s="5">
        <v>2</v>
      </c>
      <c r="G49" s="5">
        <v>8</v>
      </c>
      <c r="H49" s="13">
        <f t="shared" si="2"/>
        <v>3.1416000000000006E-2</v>
      </c>
      <c r="I49" s="14">
        <f t="shared" si="3"/>
        <v>4.3982399999999998E-2</v>
      </c>
      <c r="J49" s="14">
        <f t="shared" si="4"/>
        <v>0.17592959999999999</v>
      </c>
      <c r="K49" s="4"/>
    </row>
    <row r="50" spans="1:11" ht="14.25" customHeight="1" x14ac:dyDescent="0.3">
      <c r="A50" s="5">
        <v>47</v>
      </c>
      <c r="B50" s="4" t="s">
        <v>14</v>
      </c>
      <c r="C50" s="4" t="s">
        <v>15</v>
      </c>
      <c r="D50" s="4" t="s">
        <v>92</v>
      </c>
      <c r="E50" s="5">
        <v>12</v>
      </c>
      <c r="F50" s="5">
        <v>1</v>
      </c>
      <c r="G50" s="5">
        <v>6</v>
      </c>
      <c r="H50" s="13">
        <f t="shared" si="2"/>
        <v>1.130976E-2</v>
      </c>
      <c r="I50" s="14">
        <f t="shared" si="3"/>
        <v>7.9168320000000004E-3</v>
      </c>
      <c r="J50" s="14">
        <f t="shared" si="4"/>
        <v>4.7500991999999999E-2</v>
      </c>
      <c r="K50" s="4"/>
    </row>
    <row r="51" spans="1:11" ht="14.25" customHeight="1" x14ac:dyDescent="0.3">
      <c r="A51" s="5">
        <v>48</v>
      </c>
      <c r="B51" s="4" t="s">
        <v>8</v>
      </c>
      <c r="C51" s="4" t="s">
        <v>9</v>
      </c>
      <c r="D51" s="4" t="s">
        <v>93</v>
      </c>
      <c r="E51" s="5">
        <v>30</v>
      </c>
      <c r="F51" s="5">
        <v>7</v>
      </c>
      <c r="G51" s="5">
        <v>15</v>
      </c>
      <c r="H51" s="13">
        <f t="shared" si="2"/>
        <v>7.0685999999999999E-2</v>
      </c>
      <c r="I51" s="14">
        <f t="shared" si="3"/>
        <v>0.34636139999999993</v>
      </c>
      <c r="J51" s="14">
        <f t="shared" si="4"/>
        <v>0.74220299999999995</v>
      </c>
      <c r="K51" s="4"/>
    </row>
    <row r="52" spans="1:11" ht="14.25" customHeight="1" x14ac:dyDescent="0.3">
      <c r="A52" s="5">
        <v>49</v>
      </c>
      <c r="B52" s="4" t="s">
        <v>18</v>
      </c>
      <c r="C52" s="4" t="s">
        <v>19</v>
      </c>
      <c r="D52" s="62" t="s">
        <v>289</v>
      </c>
      <c r="E52" s="5">
        <v>19</v>
      </c>
      <c r="F52" s="5">
        <v>4</v>
      </c>
      <c r="G52" s="5">
        <v>10</v>
      </c>
      <c r="H52" s="13">
        <f t="shared" si="2"/>
        <v>2.835294E-2</v>
      </c>
      <c r="I52" s="14">
        <f t="shared" si="3"/>
        <v>7.9388231999999989E-2</v>
      </c>
      <c r="J52" s="14">
        <f t="shared" si="4"/>
        <v>0.19847057999999998</v>
      </c>
      <c r="K52" s="4"/>
    </row>
    <row r="53" spans="1:11" ht="14.25" customHeight="1" x14ac:dyDescent="0.3">
      <c r="A53" s="5">
        <v>50</v>
      </c>
      <c r="B53" s="4" t="s">
        <v>8</v>
      </c>
      <c r="C53" s="4" t="s">
        <v>9</v>
      </c>
      <c r="D53" s="4" t="s">
        <v>94</v>
      </c>
      <c r="E53" s="5">
        <v>25</v>
      </c>
      <c r="F53" s="5">
        <v>5</v>
      </c>
      <c r="G53" s="5">
        <v>12</v>
      </c>
      <c r="H53" s="13">
        <f t="shared" si="2"/>
        <v>4.9087499999999999E-2</v>
      </c>
      <c r="I53" s="14">
        <f t="shared" si="3"/>
        <v>0.17180624999999999</v>
      </c>
      <c r="J53" s="14">
        <f t="shared" si="4"/>
        <v>0.41233499999999995</v>
      </c>
      <c r="K53" s="4"/>
    </row>
    <row r="54" spans="1:11" ht="14.25" customHeight="1" x14ac:dyDescent="0.3">
      <c r="A54" s="5">
        <v>51</v>
      </c>
      <c r="B54" s="4" t="s">
        <v>8</v>
      </c>
      <c r="C54" s="4" t="s">
        <v>9</v>
      </c>
      <c r="D54" s="4" t="s">
        <v>95</v>
      </c>
      <c r="E54" s="5">
        <v>30</v>
      </c>
      <c r="F54" s="5">
        <v>6</v>
      </c>
      <c r="G54" s="5">
        <v>14</v>
      </c>
      <c r="H54" s="13">
        <f t="shared" si="2"/>
        <v>7.0685999999999999E-2</v>
      </c>
      <c r="I54" s="14">
        <f t="shared" si="3"/>
        <v>0.29688119999999996</v>
      </c>
      <c r="J54" s="14">
        <f t="shared" si="4"/>
        <v>0.69272279999999986</v>
      </c>
      <c r="K54" s="4"/>
    </row>
    <row r="55" spans="1:11" ht="14.25" customHeight="1" x14ac:dyDescent="0.3">
      <c r="A55" s="5">
        <v>52</v>
      </c>
      <c r="B55" s="4" t="s">
        <v>14</v>
      </c>
      <c r="C55" s="4" t="s">
        <v>15</v>
      </c>
      <c r="D55" s="4" t="s">
        <v>96</v>
      </c>
      <c r="E55" s="5">
        <v>12</v>
      </c>
      <c r="F55" s="5">
        <v>1</v>
      </c>
      <c r="G55" s="5">
        <v>6</v>
      </c>
      <c r="H55" s="13">
        <f t="shared" si="2"/>
        <v>1.130976E-2</v>
      </c>
      <c r="I55" s="14">
        <f t="shared" si="3"/>
        <v>7.9168320000000004E-3</v>
      </c>
      <c r="J55" s="14">
        <f t="shared" si="4"/>
        <v>4.7500991999999999E-2</v>
      </c>
      <c r="K55" s="4"/>
    </row>
    <row r="56" spans="1:11" ht="14.25" customHeight="1" x14ac:dyDescent="0.3">
      <c r="A56" s="5">
        <v>53</v>
      </c>
      <c r="B56" s="4" t="s">
        <v>8</v>
      </c>
      <c r="C56" s="4" t="s">
        <v>9</v>
      </c>
      <c r="D56" s="4" t="s">
        <v>97</v>
      </c>
      <c r="E56" s="5">
        <v>23</v>
      </c>
      <c r="F56" s="5">
        <v>4</v>
      </c>
      <c r="G56" s="5">
        <v>10</v>
      </c>
      <c r="H56" s="13">
        <f t="shared" si="2"/>
        <v>4.154766E-2</v>
      </c>
      <c r="I56" s="14">
        <f t="shared" si="3"/>
        <v>0.11633344799999999</v>
      </c>
      <c r="J56" s="14">
        <f t="shared" si="4"/>
        <v>0.29083361999999996</v>
      </c>
      <c r="K56" s="4"/>
    </row>
    <row r="57" spans="1:11" ht="14.25" customHeight="1" x14ac:dyDescent="0.3">
      <c r="A57" s="5">
        <v>54</v>
      </c>
      <c r="B57" s="4" t="s">
        <v>8</v>
      </c>
      <c r="C57" s="4" t="s">
        <v>9</v>
      </c>
      <c r="D57" s="4" t="s">
        <v>98</v>
      </c>
      <c r="E57" s="5">
        <v>22</v>
      </c>
      <c r="F57" s="5">
        <v>5</v>
      </c>
      <c r="G57" s="5">
        <v>9</v>
      </c>
      <c r="H57" s="13">
        <f t="shared" si="2"/>
        <v>3.8013359999999996E-2</v>
      </c>
      <c r="I57" s="14">
        <f t="shared" si="3"/>
        <v>0.13304675999999999</v>
      </c>
      <c r="J57" s="14">
        <f t="shared" si="4"/>
        <v>0.239484168</v>
      </c>
      <c r="K57" s="4"/>
    </row>
    <row r="58" spans="1:11" ht="14.25" customHeight="1" x14ac:dyDescent="0.3">
      <c r="A58" s="5">
        <v>55</v>
      </c>
      <c r="B58" s="4" t="s">
        <v>8</v>
      </c>
      <c r="C58" s="4" t="s">
        <v>9</v>
      </c>
      <c r="D58" s="4" t="s">
        <v>99</v>
      </c>
      <c r="E58" s="5">
        <v>17</v>
      </c>
      <c r="F58" s="5">
        <v>2</v>
      </c>
      <c r="G58" s="5">
        <v>8</v>
      </c>
      <c r="H58" s="13">
        <f t="shared" si="2"/>
        <v>2.2698060000000003E-2</v>
      </c>
      <c r="I58" s="14">
        <f t="shared" si="3"/>
        <v>3.1777284000000003E-2</v>
      </c>
      <c r="J58" s="14">
        <f t="shared" si="4"/>
        <v>0.12710913600000001</v>
      </c>
      <c r="K58" s="4"/>
    </row>
    <row r="59" spans="1:11" ht="14.25" customHeight="1" x14ac:dyDescent="0.3">
      <c r="A59" s="5">
        <v>56</v>
      </c>
      <c r="B59" s="4" t="s">
        <v>8</v>
      </c>
      <c r="C59" s="4" t="s">
        <v>9</v>
      </c>
      <c r="D59" s="4" t="s">
        <v>100</v>
      </c>
      <c r="E59" s="5">
        <v>20</v>
      </c>
      <c r="F59" s="5">
        <v>7</v>
      </c>
      <c r="G59" s="5">
        <v>12</v>
      </c>
      <c r="H59" s="13">
        <f t="shared" si="2"/>
        <v>3.1416000000000006E-2</v>
      </c>
      <c r="I59" s="14">
        <f t="shared" si="3"/>
        <v>0.15393839999999998</v>
      </c>
      <c r="J59" s="14">
        <f t="shared" si="4"/>
        <v>0.26389439999999997</v>
      </c>
      <c r="K59" s="4"/>
    </row>
    <row r="60" spans="1:11" ht="14.25" customHeight="1" x14ac:dyDescent="0.3">
      <c r="A60" s="5">
        <v>57</v>
      </c>
      <c r="B60" s="4" t="s">
        <v>8</v>
      </c>
      <c r="C60" s="4" t="s">
        <v>9</v>
      </c>
      <c r="D60" s="4" t="s">
        <v>101</v>
      </c>
      <c r="E60" s="5">
        <v>22</v>
      </c>
      <c r="F60" s="5">
        <v>5</v>
      </c>
      <c r="G60" s="5">
        <v>12</v>
      </c>
      <c r="H60" s="13">
        <f t="shared" si="2"/>
        <v>3.8013359999999996E-2</v>
      </c>
      <c r="I60" s="14">
        <f t="shared" si="3"/>
        <v>0.13304675999999999</v>
      </c>
      <c r="J60" s="14">
        <f t="shared" si="4"/>
        <v>0.31931222400000003</v>
      </c>
      <c r="K60" s="4"/>
    </row>
    <row r="61" spans="1:11" ht="14.25" customHeight="1" x14ac:dyDescent="0.3">
      <c r="A61" s="5">
        <v>58</v>
      </c>
      <c r="B61" s="4" t="s">
        <v>14</v>
      </c>
      <c r="C61" s="4" t="s">
        <v>15</v>
      </c>
      <c r="D61" s="4" t="s">
        <v>102</v>
      </c>
      <c r="E61" s="5">
        <v>14</v>
      </c>
      <c r="F61" s="5">
        <v>1</v>
      </c>
      <c r="G61" s="5">
        <v>6</v>
      </c>
      <c r="H61" s="13">
        <f t="shared" si="2"/>
        <v>1.5393840000000002E-2</v>
      </c>
      <c r="I61" s="14">
        <f t="shared" si="3"/>
        <v>1.0775688E-2</v>
      </c>
      <c r="J61" s="14">
        <f t="shared" si="4"/>
        <v>6.4654128000000005E-2</v>
      </c>
      <c r="K61" s="4"/>
    </row>
    <row r="62" spans="1:11" ht="14.25" customHeight="1" x14ac:dyDescent="0.3">
      <c r="A62" s="5">
        <v>59</v>
      </c>
      <c r="B62" s="4" t="s">
        <v>8</v>
      </c>
      <c r="C62" s="4" t="s">
        <v>9</v>
      </c>
      <c r="D62" s="4" t="s">
        <v>103</v>
      </c>
      <c r="E62" s="5">
        <v>17</v>
      </c>
      <c r="F62" s="5">
        <v>4</v>
      </c>
      <c r="G62" s="5">
        <v>10</v>
      </c>
      <c r="H62" s="13">
        <f t="shared" si="2"/>
        <v>2.2698060000000003E-2</v>
      </c>
      <c r="I62" s="14">
        <f t="shared" si="3"/>
        <v>6.3554568000000006E-2</v>
      </c>
      <c r="J62" s="14">
        <f t="shared" si="4"/>
        <v>0.15888642</v>
      </c>
      <c r="K62" s="4"/>
    </row>
    <row r="63" spans="1:11" ht="14.25" customHeight="1" x14ac:dyDescent="0.3">
      <c r="A63" s="5">
        <v>60</v>
      </c>
      <c r="B63" s="4" t="s">
        <v>8</v>
      </c>
      <c r="C63" s="4" t="s">
        <v>9</v>
      </c>
      <c r="D63" s="4" t="s">
        <v>104</v>
      </c>
      <c r="E63" s="5">
        <v>42</v>
      </c>
      <c r="F63" s="5">
        <v>6</v>
      </c>
      <c r="G63" s="5">
        <v>15</v>
      </c>
      <c r="H63" s="13">
        <f t="shared" si="2"/>
        <v>0.13854455999999998</v>
      </c>
      <c r="I63" s="14">
        <f t="shared" si="3"/>
        <v>0.58188715199999996</v>
      </c>
      <c r="J63" s="14">
        <f t="shared" si="4"/>
        <v>1.45471788</v>
      </c>
      <c r="K63" s="4"/>
    </row>
    <row r="64" spans="1:11" ht="14.25" customHeight="1" x14ac:dyDescent="0.3">
      <c r="A64" s="5">
        <v>61</v>
      </c>
      <c r="B64" s="4" t="s">
        <v>8</v>
      </c>
      <c r="C64" s="4" t="s">
        <v>9</v>
      </c>
      <c r="D64" s="4" t="s">
        <v>105</v>
      </c>
      <c r="E64" s="5">
        <v>28</v>
      </c>
      <c r="F64" s="5">
        <v>5</v>
      </c>
      <c r="G64" s="5">
        <v>12</v>
      </c>
      <c r="H64" s="13">
        <f t="shared" si="2"/>
        <v>6.157536000000001E-2</v>
      </c>
      <c r="I64" s="14">
        <f t="shared" si="3"/>
        <v>0.21551376</v>
      </c>
      <c r="J64" s="14">
        <f t="shared" si="4"/>
        <v>0.51723302400000004</v>
      </c>
      <c r="K64" s="4"/>
    </row>
    <row r="65" spans="1:11" ht="14.25" customHeight="1" x14ac:dyDescent="0.3">
      <c r="A65" s="5">
        <v>62</v>
      </c>
      <c r="B65" s="4" t="s">
        <v>8</v>
      </c>
      <c r="C65" s="4" t="s">
        <v>9</v>
      </c>
      <c r="D65" s="4" t="s">
        <v>106</v>
      </c>
      <c r="E65" s="5">
        <v>30</v>
      </c>
      <c r="F65" s="5">
        <v>3</v>
      </c>
      <c r="G65" s="5">
        <v>10</v>
      </c>
      <c r="H65" s="13">
        <f t="shared" si="2"/>
        <v>7.0685999999999999E-2</v>
      </c>
      <c r="I65" s="14">
        <f t="shared" si="3"/>
        <v>0.14844059999999998</v>
      </c>
      <c r="J65" s="14">
        <f t="shared" si="4"/>
        <v>0.49480200000000002</v>
      </c>
      <c r="K65" s="4"/>
    </row>
    <row r="66" spans="1:11" ht="14.25" customHeight="1" x14ac:dyDescent="0.3">
      <c r="A66" s="5">
        <v>63</v>
      </c>
      <c r="B66" s="4" t="s">
        <v>17</v>
      </c>
      <c r="C66" s="11" t="s">
        <v>299</v>
      </c>
      <c r="D66" s="15" t="s">
        <v>294</v>
      </c>
      <c r="E66" s="5">
        <v>16</v>
      </c>
      <c r="F66" s="5">
        <v>1.5</v>
      </c>
      <c r="G66" s="5">
        <v>15</v>
      </c>
      <c r="H66" s="13">
        <f t="shared" si="2"/>
        <v>2.0106240000000001E-2</v>
      </c>
      <c r="I66" s="14">
        <f t="shared" si="3"/>
        <v>2.1111552000000002E-2</v>
      </c>
      <c r="J66" s="14">
        <f t="shared" si="4"/>
        <v>0.21111552</v>
      </c>
      <c r="K66" s="4"/>
    </row>
    <row r="67" spans="1:11" ht="14.25" customHeight="1" x14ac:dyDescent="0.3">
      <c r="A67" s="5">
        <v>64</v>
      </c>
      <c r="B67" s="4" t="s">
        <v>8</v>
      </c>
      <c r="C67" s="4" t="s">
        <v>9</v>
      </c>
      <c r="D67" s="4" t="s">
        <v>107</v>
      </c>
      <c r="E67" s="5">
        <v>38</v>
      </c>
      <c r="F67" s="5">
        <v>4</v>
      </c>
      <c r="G67" s="5">
        <v>12</v>
      </c>
      <c r="H67" s="13">
        <f t="shared" si="2"/>
        <v>0.11341176</v>
      </c>
      <c r="I67" s="14">
        <f t="shared" si="3"/>
        <v>0.31755292799999996</v>
      </c>
      <c r="J67" s="14">
        <f t="shared" si="4"/>
        <v>0.95265878400000004</v>
      </c>
      <c r="K67" s="4"/>
    </row>
    <row r="68" spans="1:11" ht="14.25" customHeight="1" x14ac:dyDescent="0.3">
      <c r="A68" s="5">
        <v>65</v>
      </c>
      <c r="B68" s="4" t="s">
        <v>17</v>
      </c>
      <c r="C68" s="11" t="s">
        <v>299</v>
      </c>
      <c r="D68" s="15" t="s">
        <v>294</v>
      </c>
      <c r="E68" s="5">
        <v>10</v>
      </c>
      <c r="F68" s="5">
        <v>1</v>
      </c>
      <c r="G68" s="5">
        <v>4</v>
      </c>
      <c r="H68" s="13">
        <f t="shared" si="2"/>
        <v>7.8540000000000016E-3</v>
      </c>
      <c r="I68" s="14">
        <f t="shared" si="3"/>
        <v>5.4977999999999997E-3</v>
      </c>
      <c r="J68" s="14">
        <f t="shared" si="4"/>
        <v>2.1991199999999999E-2</v>
      </c>
      <c r="K68" s="4"/>
    </row>
    <row r="69" spans="1:11" ht="14.25" customHeight="1" x14ac:dyDescent="0.3">
      <c r="A69" s="5">
        <v>66</v>
      </c>
      <c r="B69" s="4" t="s">
        <v>18</v>
      </c>
      <c r="C69" s="4" t="s">
        <v>19</v>
      </c>
      <c r="D69" s="62" t="s">
        <v>289</v>
      </c>
      <c r="E69" s="5">
        <v>32</v>
      </c>
      <c r="F69" s="5">
        <v>6</v>
      </c>
      <c r="G69" s="5">
        <v>8</v>
      </c>
      <c r="H69" s="13">
        <f t="shared" ref="H69:H80" si="10">((E69/100)^2)*0.7854</f>
        <v>8.0424960000000004E-2</v>
      </c>
      <c r="I69" s="14">
        <f t="shared" ref="I69:I80" si="11">((E69^2)*3.1416/40000)*F69*0.7</f>
        <v>0.33778483200000003</v>
      </c>
      <c r="J69" s="14">
        <f t="shared" ref="J69:J80" si="12">((E69^2)*3.1416/40000)*G69*0.7</f>
        <v>0.45037977600000001</v>
      </c>
      <c r="K69" s="4"/>
    </row>
    <row r="70" spans="1:11" ht="14.25" customHeight="1" x14ac:dyDescent="0.3">
      <c r="A70" s="5">
        <v>67</v>
      </c>
      <c r="B70" s="4" t="s">
        <v>17</v>
      </c>
      <c r="C70" s="11" t="s">
        <v>299</v>
      </c>
      <c r="D70" s="15" t="s">
        <v>294</v>
      </c>
      <c r="E70" s="5">
        <v>25</v>
      </c>
      <c r="F70" s="5">
        <v>1</v>
      </c>
      <c r="G70" s="5">
        <v>6</v>
      </c>
      <c r="H70" s="13">
        <f t="shared" si="10"/>
        <v>4.9087499999999999E-2</v>
      </c>
      <c r="I70" s="14">
        <f t="shared" si="11"/>
        <v>3.4361249999999996E-2</v>
      </c>
      <c r="J70" s="14">
        <f t="shared" si="12"/>
        <v>0.20616749999999998</v>
      </c>
      <c r="K70" s="4"/>
    </row>
    <row r="71" spans="1:11" ht="14.25" customHeight="1" x14ac:dyDescent="0.3">
      <c r="A71" s="5">
        <v>68</v>
      </c>
      <c r="B71" s="4" t="s">
        <v>21</v>
      </c>
      <c r="C71" s="1" t="s">
        <v>9</v>
      </c>
      <c r="D71" s="4" t="s">
        <v>108</v>
      </c>
      <c r="E71" s="5">
        <v>50</v>
      </c>
      <c r="F71" s="5">
        <v>5</v>
      </c>
      <c r="G71" s="5">
        <v>8</v>
      </c>
      <c r="H71" s="13">
        <f t="shared" si="10"/>
        <v>0.19635</v>
      </c>
      <c r="I71" s="14">
        <f t="shared" si="11"/>
        <v>0.68722499999999997</v>
      </c>
      <c r="J71" s="14">
        <f t="shared" si="12"/>
        <v>1.0995599999999999</v>
      </c>
      <c r="K71" s="4"/>
    </row>
    <row r="72" spans="1:11" ht="14.25" customHeight="1" x14ac:dyDescent="0.3">
      <c r="A72" s="5">
        <v>69</v>
      </c>
      <c r="B72" s="4" t="s">
        <v>18</v>
      </c>
      <c r="C72" s="4" t="s">
        <v>19</v>
      </c>
      <c r="D72" s="62" t="s">
        <v>289</v>
      </c>
      <c r="E72" s="5">
        <v>15</v>
      </c>
      <c r="F72" s="5">
        <v>2</v>
      </c>
      <c r="G72" s="5">
        <v>8</v>
      </c>
      <c r="H72" s="13">
        <f t="shared" si="10"/>
        <v>1.76715E-2</v>
      </c>
      <c r="I72" s="14">
        <f t="shared" si="11"/>
        <v>2.4740099999999998E-2</v>
      </c>
      <c r="J72" s="14">
        <f t="shared" si="12"/>
        <v>9.896039999999999E-2</v>
      </c>
      <c r="K72" s="4"/>
    </row>
    <row r="73" spans="1:11" ht="14.25" customHeight="1" x14ac:dyDescent="0.3">
      <c r="A73" s="5">
        <v>70</v>
      </c>
      <c r="B73" s="4" t="s">
        <v>14</v>
      </c>
      <c r="C73" s="4" t="s">
        <v>15</v>
      </c>
      <c r="D73" s="4" t="s">
        <v>109</v>
      </c>
      <c r="E73" s="5">
        <v>12</v>
      </c>
      <c r="F73" s="5">
        <v>1</v>
      </c>
      <c r="G73" s="5">
        <v>5</v>
      </c>
      <c r="H73" s="13">
        <f t="shared" si="10"/>
        <v>1.130976E-2</v>
      </c>
      <c r="I73" s="14">
        <f t="shared" si="11"/>
        <v>7.9168320000000004E-3</v>
      </c>
      <c r="J73" s="14">
        <f t="shared" si="12"/>
        <v>3.958416E-2</v>
      </c>
      <c r="K73" s="4"/>
    </row>
    <row r="74" spans="1:11" ht="14.25" customHeight="1" x14ac:dyDescent="0.3">
      <c r="A74" s="5">
        <v>71</v>
      </c>
      <c r="B74" s="4" t="s">
        <v>17</v>
      </c>
      <c r="C74" s="11" t="s">
        <v>299</v>
      </c>
      <c r="D74" s="15" t="s">
        <v>294</v>
      </c>
      <c r="E74" s="5">
        <v>11</v>
      </c>
      <c r="F74" s="5">
        <v>1.5</v>
      </c>
      <c r="G74" s="5">
        <v>6</v>
      </c>
      <c r="H74" s="13">
        <f t="shared" si="10"/>
        <v>9.503339999999999E-3</v>
      </c>
      <c r="I74" s="14">
        <f t="shared" si="11"/>
        <v>9.978507000000001E-3</v>
      </c>
      <c r="J74" s="14">
        <f t="shared" si="12"/>
        <v>3.9914028000000004E-2</v>
      </c>
      <c r="K74" s="4"/>
    </row>
    <row r="75" spans="1:11" ht="14.25" customHeight="1" x14ac:dyDescent="0.3">
      <c r="A75" s="5">
        <v>72</v>
      </c>
      <c r="B75" s="4" t="s">
        <v>17</v>
      </c>
      <c r="C75" s="11" t="s">
        <v>299</v>
      </c>
      <c r="D75" s="15" t="s">
        <v>294</v>
      </c>
      <c r="E75" s="5">
        <v>17</v>
      </c>
      <c r="F75" s="5">
        <v>3</v>
      </c>
      <c r="G75" s="5">
        <v>6</v>
      </c>
      <c r="H75" s="13">
        <f t="shared" si="10"/>
        <v>2.2698060000000003E-2</v>
      </c>
      <c r="I75" s="14">
        <f t="shared" si="11"/>
        <v>4.7665925999999997E-2</v>
      </c>
      <c r="J75" s="14">
        <f t="shared" si="12"/>
        <v>9.5331851999999995E-2</v>
      </c>
      <c r="K75" s="4"/>
    </row>
    <row r="76" spans="1:11" ht="14.25" customHeight="1" x14ac:dyDescent="0.3">
      <c r="A76" s="5">
        <v>73</v>
      </c>
      <c r="B76" s="4" t="s">
        <v>17</v>
      </c>
      <c r="C76" s="11" t="s">
        <v>299</v>
      </c>
      <c r="D76" s="15" t="s">
        <v>294</v>
      </c>
      <c r="E76" s="5">
        <v>17</v>
      </c>
      <c r="F76" s="5">
        <v>3</v>
      </c>
      <c r="G76" s="5">
        <v>6</v>
      </c>
      <c r="H76" s="13">
        <f t="shared" si="10"/>
        <v>2.2698060000000003E-2</v>
      </c>
      <c r="I76" s="14">
        <f t="shared" si="11"/>
        <v>4.7665925999999997E-2</v>
      </c>
      <c r="J76" s="14">
        <f t="shared" si="12"/>
        <v>9.5331851999999995E-2</v>
      </c>
      <c r="K76" s="4"/>
    </row>
    <row r="77" spans="1:11" ht="14.25" customHeight="1" x14ac:dyDescent="0.3">
      <c r="A77" s="5">
        <v>74</v>
      </c>
      <c r="B77" s="4" t="s">
        <v>14</v>
      </c>
      <c r="C77" s="4" t="s">
        <v>15</v>
      </c>
      <c r="D77" s="4" t="s">
        <v>110</v>
      </c>
      <c r="E77" s="5">
        <v>10</v>
      </c>
      <c r="F77" s="5">
        <v>2.2000000000000002</v>
      </c>
      <c r="G77" s="5">
        <v>8</v>
      </c>
      <c r="H77" s="13">
        <f t="shared" si="10"/>
        <v>7.8540000000000016E-3</v>
      </c>
      <c r="I77" s="14">
        <f t="shared" si="11"/>
        <v>1.2095159999999999E-2</v>
      </c>
      <c r="J77" s="14">
        <f t="shared" si="12"/>
        <v>4.3982399999999998E-2</v>
      </c>
      <c r="K77" s="4"/>
    </row>
    <row r="78" spans="1:11" ht="14.25" customHeight="1" x14ac:dyDescent="0.3">
      <c r="A78" s="5">
        <v>75</v>
      </c>
      <c r="B78" s="4" t="s">
        <v>17</v>
      </c>
      <c r="C78" s="11" t="s">
        <v>299</v>
      </c>
      <c r="D78" s="15" t="s">
        <v>294</v>
      </c>
      <c r="E78" s="5">
        <v>14</v>
      </c>
      <c r="F78" s="5">
        <v>1.5</v>
      </c>
      <c r="G78" s="5">
        <v>6</v>
      </c>
      <c r="H78" s="13">
        <f t="shared" si="10"/>
        <v>1.5393840000000002E-2</v>
      </c>
      <c r="I78" s="14">
        <f t="shared" si="11"/>
        <v>1.6163532000000001E-2</v>
      </c>
      <c r="J78" s="14">
        <f t="shared" si="12"/>
        <v>6.4654128000000005E-2</v>
      </c>
      <c r="K78" s="4"/>
    </row>
    <row r="79" spans="1:11" ht="14.25" customHeight="1" x14ac:dyDescent="0.3">
      <c r="A79" s="5">
        <v>76</v>
      </c>
      <c r="B79" s="4" t="s">
        <v>17</v>
      </c>
      <c r="C79" s="11" t="s">
        <v>299</v>
      </c>
      <c r="D79" s="15" t="s">
        <v>294</v>
      </c>
      <c r="E79" s="5">
        <v>10</v>
      </c>
      <c r="F79" s="5">
        <v>1.5</v>
      </c>
      <c r="G79" s="5">
        <v>3</v>
      </c>
      <c r="H79" s="13">
        <f t="shared" si="10"/>
        <v>7.8540000000000016E-3</v>
      </c>
      <c r="I79" s="14">
        <f t="shared" si="11"/>
        <v>8.2466999999999992E-3</v>
      </c>
      <c r="J79" s="14">
        <f t="shared" si="12"/>
        <v>1.6493399999999998E-2</v>
      </c>
      <c r="K79" s="4"/>
    </row>
    <row r="80" spans="1:11" ht="14.25" customHeight="1" x14ac:dyDescent="0.3">
      <c r="A80" s="5">
        <v>77</v>
      </c>
      <c r="B80" s="4" t="s">
        <v>17</v>
      </c>
      <c r="C80" s="11" t="s">
        <v>299</v>
      </c>
      <c r="D80" s="15" t="s">
        <v>294</v>
      </c>
      <c r="E80" s="5">
        <v>20</v>
      </c>
      <c r="F80" s="5">
        <v>2</v>
      </c>
      <c r="G80" s="5">
        <v>6</v>
      </c>
      <c r="H80" s="13">
        <f t="shared" si="10"/>
        <v>3.1416000000000006E-2</v>
      </c>
      <c r="I80" s="14">
        <f t="shared" si="11"/>
        <v>4.3982399999999998E-2</v>
      </c>
      <c r="J80" s="14">
        <f t="shared" si="12"/>
        <v>0.13194719999999999</v>
      </c>
      <c r="K80" s="4"/>
    </row>
    <row r="81" spans="1:11" ht="14.25" customHeight="1" x14ac:dyDescent="0.3">
      <c r="A81" s="110" t="s">
        <v>249</v>
      </c>
      <c r="B81" s="110"/>
      <c r="C81" s="110"/>
      <c r="D81" s="110"/>
      <c r="E81" s="110"/>
      <c r="F81" s="110"/>
      <c r="G81" s="110"/>
      <c r="H81" s="16">
        <f>SUM(H4:H80)</f>
        <v>3.762458700000002</v>
      </c>
      <c r="I81" s="16">
        <f t="shared" ref="I81:J81" si="13">SUM(I4:I80)</f>
        <v>10.382941661400006</v>
      </c>
      <c r="J81" s="16">
        <f t="shared" si="13"/>
        <v>28.463100204000007</v>
      </c>
      <c r="K81" s="4"/>
    </row>
    <row r="82" spans="1:11" ht="14.25" customHeight="1" x14ac:dyDescent="0.3">
      <c r="A82" s="4"/>
      <c r="B82" s="4"/>
      <c r="C82" s="4"/>
      <c r="D82" s="4"/>
      <c r="E82" s="4"/>
      <c r="F82" s="4"/>
      <c r="G82" s="4"/>
      <c r="H82" s="34"/>
      <c r="I82" s="34"/>
      <c r="J82" s="34"/>
      <c r="K82" s="4"/>
    </row>
    <row r="83" spans="1:11" ht="14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4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4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4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72"/>
    </row>
    <row r="87" spans="1:11" ht="14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73"/>
    </row>
    <row r="88" spans="1:11" ht="14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74"/>
    </row>
    <row r="89" spans="1:11" ht="14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1"/>
    </row>
    <row r="90" spans="1:11" ht="14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74"/>
    </row>
    <row r="91" spans="1:11" ht="14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74"/>
    </row>
    <row r="92" spans="1:11" ht="14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74"/>
    </row>
    <row r="93" spans="1:11" ht="14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1"/>
    </row>
    <row r="94" spans="1:11" ht="14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74"/>
    </row>
    <row r="95" spans="1:11" ht="14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74"/>
    </row>
    <row r="96" spans="1:11" ht="14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75"/>
    </row>
    <row r="97" spans="1:11" ht="14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4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4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14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4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4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4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4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14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4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4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4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4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4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4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4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14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14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14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14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14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14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14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14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ht="14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14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4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ht="14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14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ht="14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ht="14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ht="14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4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4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4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4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4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4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4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4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4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14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4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14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4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14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ht="14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ht="14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14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ht="14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ht="14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ht="14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ht="14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ht="14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ht="14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ht="14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ht="14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ht="14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ht="14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ht="14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ht="14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ht="14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ht="14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ht="14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ht="14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ht="14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ht="14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ht="14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ht="14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ht="14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ht="14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ht="14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ht="14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ht="14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ht="14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ht="14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ht="14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ht="14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ht="14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ht="14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ht="14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ht="14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ht="14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ht="14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ht="14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ht="14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ht="14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ht="14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ht="14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ht="14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ht="14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ht="14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ht="14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ht="14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ht="14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ht="14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ht="14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ht="14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ht="14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ht="14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ht="14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ht="14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ht="14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ht="14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ht="14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ht="14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ht="14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ht="14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ht="14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ht="14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ht="14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ht="14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ht="14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ht="14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ht="14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ht="14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ht="14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ht="14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ht="14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ht="14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ht="14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ht="14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ht="14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ht="14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ht="14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ht="14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ht="14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ht="14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ht="14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ht="14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ht="14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ht="14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ht="14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ht="14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ht="14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ht="14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ht="14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4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4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4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4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ht="14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4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4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4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4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4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4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4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4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4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4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ht="14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ht="14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ht="14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ht="14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ht="14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ht="14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ht="14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ht="14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ht="14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ht="14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ht="14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ht="14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ht="14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ht="14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ht="14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ht="14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ht="14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ht="14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ht="14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ht="14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ht="14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ht="14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ht="14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ht="14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ht="14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ht="14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ht="14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ht="14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ht="14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ht="14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ht="14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ht="14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ht="14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ht="14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ht="14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ht="14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ht="14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ht="14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ht="14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ht="14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ht="14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ht="14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ht="14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ht="14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ht="14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ht="14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ht="14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ht="14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ht="14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ht="14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ht="14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ht="14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ht="14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ht="14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ht="14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ht="14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ht="14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ht="14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ht="14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ht="14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ht="14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ht="14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ht="14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ht="14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ht="14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ht="14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ht="14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ht="14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ht="14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ht="14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ht="14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ht="14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ht="14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ht="14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ht="14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ht="14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ht="14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ht="14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ht="14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ht="14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ht="14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ht="14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ht="14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ht="14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ht="14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ht="14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ht="14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ht="14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ht="14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ht="14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ht="14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ht="14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ht="14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ht="14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ht="14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ht="14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ht="14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ht="14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ht="14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ht="14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ht="14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ht="14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ht="14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ht="14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ht="14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ht="14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ht="14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ht="14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ht="14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ht="14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ht="14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ht="14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ht="14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ht="14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ht="14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ht="14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ht="14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ht="14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ht="14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ht="14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ht="14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ht="14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ht="14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ht="14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ht="14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ht="14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ht="14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ht="14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ht="14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ht="14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ht="14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ht="14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ht="14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ht="14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ht="14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ht="14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ht="14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ht="14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ht="14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ht="14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ht="14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ht="14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ht="14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ht="14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ht="14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ht="14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ht="14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ht="14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ht="14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ht="14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ht="14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ht="14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ht="14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ht="14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ht="14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ht="14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ht="14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ht="14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ht="14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ht="14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ht="14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ht="14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ht="14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ht="14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ht="14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ht="14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ht="14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ht="14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ht="14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ht="14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ht="14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ht="14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ht="14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ht="14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ht="14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ht="14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ht="14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ht="14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ht="14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ht="14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ht="14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ht="14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ht="14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ht="14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ht="14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ht="14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ht="14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ht="14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ht="14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ht="14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ht="14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ht="14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ht="14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ht="14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ht="14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ht="14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ht="14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ht="14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ht="14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ht="14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ht="14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ht="14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ht="14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ht="14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ht="14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ht="14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ht="14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ht="14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ht="14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ht="14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ht="14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ht="14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ht="14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ht="14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ht="14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ht="14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ht="14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ht="14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ht="14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ht="14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ht="14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ht="14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ht="14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ht="14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ht="14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ht="14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ht="14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ht="14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ht="14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ht="14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ht="14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ht="14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ht="14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ht="14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ht="14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ht="14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ht="14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ht="14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ht="14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ht="14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ht="14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ht="14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ht="14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ht="14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ht="14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ht="14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ht="14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ht="14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ht="14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ht="14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ht="14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ht="14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ht="14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ht="14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ht="14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ht="14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ht="14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ht="14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ht="14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ht="14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ht="14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ht="14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ht="14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ht="14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ht="14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ht="14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ht="14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ht="14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ht="14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ht="14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ht="14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ht="14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ht="14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ht="14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ht="14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ht="14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ht="14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ht="14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ht="14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ht="14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ht="14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ht="14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ht="14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ht="14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ht="14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ht="14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ht="14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ht="14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ht="14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ht="14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ht="14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ht="14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ht="14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ht="14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ht="14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ht="14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ht="14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ht="14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ht="14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ht="14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ht="14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ht="14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ht="14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ht="14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ht="14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ht="14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ht="14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ht="14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ht="14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ht="14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ht="14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ht="14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ht="14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ht="14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ht="14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ht="14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ht="14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ht="14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ht="14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ht="14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ht="14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ht="14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ht="14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ht="14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ht="14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ht="14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ht="14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ht="14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ht="14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ht="14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ht="14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ht="14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ht="14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ht="14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ht="14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ht="14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ht="14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ht="14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ht="14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ht="14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ht="14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ht="14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ht="14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ht="14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ht="14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ht="14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ht="14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ht="14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ht="14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ht="14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ht="14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ht="14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ht="14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ht="14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ht="14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ht="14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ht="14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ht="14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ht="14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ht="14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ht="14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ht="14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ht="14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ht="14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ht="14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ht="14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ht="14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ht="14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ht="14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ht="14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ht="14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ht="14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ht="14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ht="14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ht="14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ht="14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ht="14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ht="14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ht="14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ht="14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ht="14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ht="14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ht="14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ht="14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ht="14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ht="14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ht="14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ht="14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ht="14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ht="14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ht="14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ht="14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ht="14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ht="14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ht="14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ht="14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ht="14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ht="14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ht="14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ht="14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ht="14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ht="14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ht="14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ht="14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ht="14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ht="14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ht="14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ht="14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ht="14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1:11" ht="14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ht="14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1:11" ht="14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ht="14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1:11" ht="14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1:11" ht="14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1:11" ht="14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1:11" ht="14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1:11" ht="14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1:11" ht="14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1:11" ht="14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1:11" ht="14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1:11" ht="14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1:11" ht="14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1:11" ht="14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1:11" ht="14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ht="14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1:11" ht="14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1:11" ht="14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1:11" ht="14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1:11" ht="14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ht="14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1:11" ht="14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1:11" ht="14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1:11" ht="14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1:11" ht="14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1:11" ht="14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1:11" ht="14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1:11" ht="14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1:11" ht="14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1:11" ht="14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1:11" ht="14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1:11" ht="14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1:11" ht="14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1:11" ht="14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1:11" ht="14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1:11" ht="14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1:11" ht="14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1:11" ht="14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1:11" ht="14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1:11" ht="14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1:11" ht="14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1:11" ht="14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1:11" ht="14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1:11" ht="14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1:11" ht="14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1:11" ht="14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1:11" ht="14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1:11" ht="14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1:11" ht="14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1:11" ht="14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1:11" ht="14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1:11" ht="14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1:11" ht="14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1:11" ht="14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1:11" ht="14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ht="14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1:11" ht="14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1:11" ht="14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1:11" ht="14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1:11" ht="14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1:11" ht="14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1:11" ht="14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1:11" ht="14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1:11" ht="14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1:11" ht="14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1:11" ht="14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1:11" ht="14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1:11" ht="14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1:11" ht="14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1:11" ht="14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1:11" ht="14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1:11" ht="14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ht="14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1:11" ht="14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1:11" ht="14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1:11" ht="14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1:11" ht="14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1:11" ht="14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1:11" ht="14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1:11" ht="14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1:11" ht="14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1:11" ht="14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ht="14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1:11" ht="14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1:11" ht="14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1:11" ht="14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1:11" ht="14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1:11" ht="14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1:11" ht="14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1:11" ht="14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1:11" ht="14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1:11" ht="14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1:11" ht="14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1:11" ht="14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1:11" ht="14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1:11" ht="14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1:11" ht="14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1:11" ht="14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1:11" ht="14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1:11" ht="14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ht="14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1:11" ht="14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1:11" ht="14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1:11" ht="14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1:11" ht="14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1:11" ht="14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1:11" ht="14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1:11" ht="14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1:11" ht="14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ht="14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1:11" ht="14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1:11" ht="14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1:11" ht="14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1:11" ht="14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1:11" ht="14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1:11" ht="14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1:11" ht="14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1:11" ht="14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1:11" ht="14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1:11" ht="14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1:11" ht="14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1:11" ht="14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1:11" ht="14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1:11" ht="14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1:11" ht="14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ht="14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ht="14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ht="14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ht="14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ht="14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ht="14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ht="14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ht="14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ht="14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ht="14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ht="14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ht="14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ht="14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ht="14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ht="14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ht="14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ht="14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ht="14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ht="14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ht="14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ht="14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ht="14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ht="14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ht="14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ht="14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ht="14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ht="14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ht="14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ht="14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ht="14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ht="14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ht="14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ht="14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ht="14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ht="14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ht="14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ht="14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ht="14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ht="14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ht="14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ht="14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ht="14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ht="14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ht="14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ht="14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ht="14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ht="14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ht="14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ht="14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ht="14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ht="14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ht="14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ht="14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ht="14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ht="14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ht="14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ht="14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ht="14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ht="14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ht="14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ht="14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ht="14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ht="14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ht="14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ht="14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ht="14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ht="14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ht="14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ht="14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ht="14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ht="14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ht="14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ht="14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ht="14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ht="14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ht="14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ht="14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ht="14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ht="14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ht="14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ht="14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ht="14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ht="14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ht="14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ht="14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ht="14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ht="14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ht="14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ht="14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ht="14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ht="14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ht="14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ht="14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ht="14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ht="14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ht="14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ht="14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ht="14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ht="14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ht="14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ht="14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ht="14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ht="14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ht="14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ht="14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ht="14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ht="14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ht="14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ht="14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ht="14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ht="14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ht="14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ht="14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ht="14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ht="14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ht="14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ht="14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ht="14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ht="14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ht="14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ht="14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ht="14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ht="14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ht="14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ht="14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ht="14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ht="14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ht="14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ht="14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ht="14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ht="14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ht="14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ht="14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ht="14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ht="14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ht="14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ht="14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ht="14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ht="14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ht="14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ht="14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ht="14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ht="14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ht="14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ht="14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ht="14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ht="14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ht="14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ht="14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ht="14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ht="14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ht="14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ht="14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ht="14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ht="14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ht="14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ht="14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ht="14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ht="14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ht="14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ht="14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ht="14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ht="14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ht="14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ht="14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ht="14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ht="14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ht="14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ht="14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ht="14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ht="14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ht="14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ht="14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ht="14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ht="14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ht="14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ht="14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ht="14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ht="14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ht="14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ht="14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ht="14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ht="14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ht="14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ht="14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ht="14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ht="14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ht="14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ht="14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ht="14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ht="14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ht="14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ht="14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ht="14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ht="14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ht="14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ht="14.2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1:11" ht="14.2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</sheetData>
  <autoFilter ref="A2:J81" xr:uid="{00000000-0001-0000-0100-000000000000}"/>
  <mergeCells count="13">
    <mergeCell ref="A81:G81"/>
    <mergeCell ref="L2:V2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topLeftCell="K1" workbookViewId="0">
      <selection activeCell="M16" sqref="M16:N19"/>
    </sheetView>
  </sheetViews>
  <sheetFormatPr baseColWidth="10" defaultColWidth="14.44140625" defaultRowHeight="15" customHeight="1" x14ac:dyDescent="0.3"/>
  <cols>
    <col min="1" max="2" width="10.6640625" customWidth="1"/>
    <col min="3" max="3" width="16.5546875" customWidth="1"/>
    <col min="4" max="4" width="43.44140625" bestFit="1" customWidth="1"/>
    <col min="5" max="11" width="10.6640625" customWidth="1"/>
    <col min="13" max="13" width="17.109375" bestFit="1" customWidth="1"/>
    <col min="14" max="14" width="48.33203125" bestFit="1" customWidth="1"/>
  </cols>
  <sheetData>
    <row r="1" spans="1:22" ht="14.25" customHeight="1" thickBot="1" x14ac:dyDescent="0.35">
      <c r="A1" s="120" t="s">
        <v>111</v>
      </c>
      <c r="B1" s="121"/>
      <c r="C1" s="121"/>
      <c r="D1" s="121"/>
      <c r="E1" s="121"/>
      <c r="F1" s="121"/>
      <c r="G1" s="121"/>
      <c r="H1" s="121"/>
      <c r="I1" s="121"/>
      <c r="J1" s="121"/>
      <c r="K1" s="6"/>
    </row>
    <row r="2" spans="1:22" ht="14.25" customHeight="1" thickBot="1" x14ac:dyDescent="0.35">
      <c r="A2" s="122" t="s">
        <v>1</v>
      </c>
      <c r="B2" s="124" t="s">
        <v>2</v>
      </c>
      <c r="C2" s="124" t="s">
        <v>3</v>
      </c>
      <c r="D2" s="124" t="s">
        <v>4</v>
      </c>
      <c r="E2" s="124" t="s">
        <v>5</v>
      </c>
      <c r="F2" s="124" t="s">
        <v>6</v>
      </c>
      <c r="G2" s="126" t="s">
        <v>7</v>
      </c>
      <c r="H2" s="119" t="s">
        <v>246</v>
      </c>
      <c r="I2" s="119" t="s">
        <v>247</v>
      </c>
      <c r="J2" s="119" t="s">
        <v>248</v>
      </c>
      <c r="K2" s="6"/>
      <c r="L2" s="111" t="s">
        <v>263</v>
      </c>
      <c r="M2" s="112"/>
      <c r="N2" s="112"/>
      <c r="O2" s="112"/>
      <c r="P2" s="112"/>
      <c r="Q2" s="112"/>
      <c r="R2" s="112"/>
      <c r="S2" s="112"/>
      <c r="T2" s="112"/>
      <c r="U2" s="112"/>
      <c r="V2" s="113"/>
    </row>
    <row r="3" spans="1:22" ht="14.25" customHeight="1" thickBot="1" x14ac:dyDescent="0.35">
      <c r="A3" s="123"/>
      <c r="B3" s="125"/>
      <c r="C3" s="125"/>
      <c r="D3" s="125"/>
      <c r="E3" s="125"/>
      <c r="F3" s="125"/>
      <c r="G3" s="127"/>
      <c r="H3" s="119"/>
      <c r="I3" s="119"/>
      <c r="J3" s="119"/>
      <c r="K3" s="6"/>
      <c r="L3" s="17" t="s">
        <v>250</v>
      </c>
      <c r="M3" s="18" t="s">
        <v>3</v>
      </c>
      <c r="N3" s="18" t="s">
        <v>251</v>
      </c>
      <c r="O3" s="19" t="s">
        <v>252</v>
      </c>
      <c r="P3" s="19" t="s">
        <v>246</v>
      </c>
      <c r="Q3" s="19" t="s">
        <v>247</v>
      </c>
      <c r="R3" s="19" t="s">
        <v>248</v>
      </c>
      <c r="S3" s="19" t="s">
        <v>253</v>
      </c>
      <c r="T3" s="19" t="s">
        <v>254</v>
      </c>
      <c r="U3" s="19" t="s">
        <v>255</v>
      </c>
      <c r="V3" s="76" t="s">
        <v>256</v>
      </c>
    </row>
    <row r="4" spans="1:22" ht="14.25" customHeight="1" x14ac:dyDescent="0.3">
      <c r="A4" s="2">
        <v>1</v>
      </c>
      <c r="B4" s="1" t="s">
        <v>17</v>
      </c>
      <c r="C4" s="4" t="s">
        <v>299</v>
      </c>
      <c r="D4" s="62" t="s">
        <v>288</v>
      </c>
      <c r="E4" s="2">
        <v>18</v>
      </c>
      <c r="F4" s="2">
        <v>1</v>
      </c>
      <c r="G4" s="2">
        <v>4</v>
      </c>
      <c r="H4" s="13">
        <f t="shared" ref="H4" si="0">((E4/100)^2)*0.7854</f>
        <v>2.5446959999999998E-2</v>
      </c>
      <c r="I4" s="14">
        <f t="shared" ref="I4" si="1">((E4^2)*3.1416/40000)*F4*0.7</f>
        <v>1.7812871999999997E-2</v>
      </c>
      <c r="J4" s="14">
        <f>((E4^2)*3.1416/40000)*G4*0.7</f>
        <v>7.1251487999999988E-2</v>
      </c>
      <c r="K4" s="6"/>
      <c r="L4" s="20" t="s">
        <v>17</v>
      </c>
      <c r="M4" s="63" t="s">
        <v>299</v>
      </c>
      <c r="N4" s="62" t="s">
        <v>288</v>
      </c>
      <c r="O4" s="22">
        <v>64</v>
      </c>
      <c r="P4" s="77">
        <v>1.56</v>
      </c>
      <c r="Q4" s="77">
        <v>1.88</v>
      </c>
      <c r="R4" s="77">
        <v>7.24</v>
      </c>
      <c r="S4" s="22">
        <f>+O4/5000</f>
        <v>1.2800000000000001E-2</v>
      </c>
      <c r="T4" s="78">
        <f>+O4/$O$10*100</f>
        <v>74.418604651162795</v>
      </c>
      <c r="U4" s="78">
        <f>+P4/$P$10*100</f>
        <v>46.017699115044252</v>
      </c>
      <c r="V4" s="79">
        <f t="shared" ref="V4:V9" si="2">+T4+U4</f>
        <v>120.43630376620705</v>
      </c>
    </row>
    <row r="5" spans="1:22" ht="14.25" customHeight="1" x14ac:dyDescent="0.3">
      <c r="A5" s="2">
        <v>2</v>
      </c>
      <c r="B5" s="1" t="s">
        <v>17</v>
      </c>
      <c r="C5" s="4" t="s">
        <v>299</v>
      </c>
      <c r="D5" s="62" t="s">
        <v>288</v>
      </c>
      <c r="E5" s="2">
        <v>30</v>
      </c>
      <c r="F5" s="2">
        <v>2</v>
      </c>
      <c r="G5" s="2">
        <v>6</v>
      </c>
      <c r="H5" s="13">
        <f t="shared" ref="H5:H68" si="3">((E5/100)^2)*0.7854</f>
        <v>7.0685999999999999E-2</v>
      </c>
      <c r="I5" s="14">
        <f t="shared" ref="I5:I68" si="4">((E5^2)*3.1416/40000)*F5*0.7</f>
        <v>9.896039999999999E-2</v>
      </c>
      <c r="J5" s="14">
        <f t="shared" ref="J5:J68" si="5">((E5^2)*3.1416/40000)*G5*0.7</f>
        <v>0.29688119999999996</v>
      </c>
      <c r="K5" s="6"/>
      <c r="L5" s="23" t="s">
        <v>21</v>
      </c>
      <c r="M5" s="63" t="s">
        <v>9</v>
      </c>
      <c r="N5" s="63" t="s">
        <v>307</v>
      </c>
      <c r="O5" s="24">
        <v>2</v>
      </c>
      <c r="P5" s="24">
        <v>0.15</v>
      </c>
      <c r="Q5" s="25">
        <v>0.42</v>
      </c>
      <c r="R5" s="25">
        <v>0.91</v>
      </c>
      <c r="S5" s="22">
        <f t="shared" ref="S5:S9" si="6">+O5/5000</f>
        <v>4.0000000000000002E-4</v>
      </c>
      <c r="T5" s="78">
        <f t="shared" ref="T5:T9" si="7">+O5/$O$10*100</f>
        <v>2.3255813953488373</v>
      </c>
      <c r="U5" s="78">
        <f t="shared" ref="U5:U9" si="8">+P5/$P$10*100</f>
        <v>4.4247787610619467</v>
      </c>
      <c r="V5" s="79">
        <f t="shared" si="2"/>
        <v>6.7503601564107836</v>
      </c>
    </row>
    <row r="6" spans="1:22" ht="14.25" customHeight="1" x14ac:dyDescent="0.3">
      <c r="A6" s="2">
        <v>3</v>
      </c>
      <c r="B6" s="1" t="s">
        <v>17</v>
      </c>
      <c r="C6" s="4" t="s">
        <v>299</v>
      </c>
      <c r="D6" s="62" t="s">
        <v>288</v>
      </c>
      <c r="E6" s="2">
        <v>14</v>
      </c>
      <c r="F6" s="2">
        <v>1</v>
      </c>
      <c r="G6" s="2">
        <v>5</v>
      </c>
      <c r="H6" s="13">
        <f t="shared" si="3"/>
        <v>1.5393840000000002E-2</v>
      </c>
      <c r="I6" s="14">
        <f t="shared" si="4"/>
        <v>1.0775688E-2</v>
      </c>
      <c r="J6" s="14">
        <f t="shared" si="5"/>
        <v>5.387844E-2</v>
      </c>
      <c r="K6" s="6"/>
      <c r="L6" s="23" t="s">
        <v>36</v>
      </c>
      <c r="M6" s="63" t="s">
        <v>37</v>
      </c>
      <c r="N6" s="63" t="s">
        <v>308</v>
      </c>
      <c r="O6" s="24">
        <v>3</v>
      </c>
      <c r="P6" s="24">
        <v>0.05</v>
      </c>
      <c r="Q6" s="25">
        <v>0.87</v>
      </c>
      <c r="R6" s="25">
        <v>0.22</v>
      </c>
      <c r="S6" s="22">
        <f t="shared" si="6"/>
        <v>5.9999999999999995E-4</v>
      </c>
      <c r="T6" s="78">
        <f t="shared" si="7"/>
        <v>3.4883720930232558</v>
      </c>
      <c r="U6" s="78">
        <f t="shared" si="8"/>
        <v>1.4749262536873158</v>
      </c>
      <c r="V6" s="79">
        <f t="shared" si="2"/>
        <v>4.9632983467105714</v>
      </c>
    </row>
    <row r="7" spans="1:22" ht="14.25" customHeight="1" x14ac:dyDescent="0.3">
      <c r="A7" s="2">
        <v>4</v>
      </c>
      <c r="B7" s="1" t="s">
        <v>17</v>
      </c>
      <c r="C7" s="4" t="s">
        <v>299</v>
      </c>
      <c r="D7" s="62" t="s">
        <v>288</v>
      </c>
      <c r="E7" s="2">
        <v>10</v>
      </c>
      <c r="F7" s="2">
        <v>0.7</v>
      </c>
      <c r="G7" s="2">
        <v>4</v>
      </c>
      <c r="H7" s="13">
        <f t="shared" si="3"/>
        <v>7.8540000000000016E-3</v>
      </c>
      <c r="I7" s="14">
        <f t="shared" si="4"/>
        <v>3.8484599999999997E-3</v>
      </c>
      <c r="J7" s="14">
        <f t="shared" si="5"/>
        <v>2.1991199999999999E-2</v>
      </c>
      <c r="K7" s="6"/>
      <c r="L7" s="63" t="s">
        <v>8</v>
      </c>
      <c r="M7" s="63" t="s">
        <v>9</v>
      </c>
      <c r="N7" s="63" t="s">
        <v>290</v>
      </c>
      <c r="O7" s="24">
        <v>9</v>
      </c>
      <c r="P7" s="24">
        <v>1.07</v>
      </c>
      <c r="Q7" s="25">
        <v>4.5</v>
      </c>
      <c r="R7" s="25">
        <v>9.89</v>
      </c>
      <c r="S7" s="22">
        <f t="shared" si="6"/>
        <v>1.8E-3</v>
      </c>
      <c r="T7" s="78">
        <f t="shared" si="7"/>
        <v>10.465116279069768</v>
      </c>
      <c r="U7" s="78">
        <f t="shared" si="8"/>
        <v>31.56342182890856</v>
      </c>
      <c r="V7" s="79">
        <f t="shared" si="2"/>
        <v>42.028538107978328</v>
      </c>
    </row>
    <row r="8" spans="1:22" ht="14.25" customHeight="1" x14ac:dyDescent="0.3">
      <c r="A8" s="2">
        <v>5</v>
      </c>
      <c r="B8" s="1" t="s">
        <v>17</v>
      </c>
      <c r="C8" s="4" t="s">
        <v>299</v>
      </c>
      <c r="D8" s="62" t="s">
        <v>288</v>
      </c>
      <c r="E8" s="2">
        <v>16</v>
      </c>
      <c r="F8" s="2">
        <v>1</v>
      </c>
      <c r="G8" s="2">
        <v>7</v>
      </c>
      <c r="H8" s="13">
        <f t="shared" si="3"/>
        <v>2.0106240000000001E-2</v>
      </c>
      <c r="I8" s="14">
        <f t="shared" si="4"/>
        <v>1.4074368E-2</v>
      </c>
      <c r="J8" s="14">
        <f t="shared" si="5"/>
        <v>9.8520575999999999E-2</v>
      </c>
      <c r="K8" s="6"/>
      <c r="L8" s="63" t="s">
        <v>14</v>
      </c>
      <c r="M8" s="63" t="s">
        <v>15</v>
      </c>
      <c r="N8" s="63" t="s">
        <v>287</v>
      </c>
      <c r="O8" s="24">
        <v>3</v>
      </c>
      <c r="P8" s="24">
        <v>0.05</v>
      </c>
      <c r="Q8" s="25">
        <v>0.09</v>
      </c>
      <c r="R8" s="25">
        <v>0.19</v>
      </c>
      <c r="S8" s="22">
        <f t="shared" si="6"/>
        <v>5.9999999999999995E-4</v>
      </c>
      <c r="T8" s="78">
        <f t="shared" si="7"/>
        <v>3.4883720930232558</v>
      </c>
      <c r="U8" s="78">
        <f t="shared" si="8"/>
        <v>1.4749262536873158</v>
      </c>
      <c r="V8" s="79">
        <f t="shared" si="2"/>
        <v>4.9632983467105714</v>
      </c>
    </row>
    <row r="9" spans="1:22" ht="14.25" customHeight="1" thickBot="1" x14ac:dyDescent="0.35">
      <c r="A9" s="2">
        <v>6</v>
      </c>
      <c r="B9" s="1" t="s">
        <v>8</v>
      </c>
      <c r="C9" s="4" t="s">
        <v>9</v>
      </c>
      <c r="D9" s="4" t="s">
        <v>112</v>
      </c>
      <c r="E9" s="2">
        <v>35</v>
      </c>
      <c r="F9" s="2">
        <v>7</v>
      </c>
      <c r="G9" s="2">
        <v>10</v>
      </c>
      <c r="H9" s="13">
        <f t="shared" si="3"/>
        <v>9.6211499999999991E-2</v>
      </c>
      <c r="I9" s="14">
        <f t="shared" si="4"/>
        <v>0.47143635</v>
      </c>
      <c r="J9" s="14">
        <f t="shared" si="5"/>
        <v>0.67348050000000004</v>
      </c>
      <c r="K9" s="6"/>
      <c r="L9" s="63" t="s">
        <v>282</v>
      </c>
      <c r="M9" s="63" t="s">
        <v>19</v>
      </c>
      <c r="N9" s="62" t="s">
        <v>284</v>
      </c>
      <c r="O9" s="24">
        <v>5</v>
      </c>
      <c r="P9" s="24">
        <v>0.51</v>
      </c>
      <c r="Q9" s="25">
        <v>2.14</v>
      </c>
      <c r="R9" s="25">
        <v>4.9000000000000004</v>
      </c>
      <c r="S9" s="22">
        <f t="shared" si="6"/>
        <v>1E-3</v>
      </c>
      <c r="T9" s="78">
        <f t="shared" si="7"/>
        <v>5.8139534883720927</v>
      </c>
      <c r="U9" s="78">
        <f t="shared" si="8"/>
        <v>15.044247787610621</v>
      </c>
      <c r="V9" s="79">
        <f t="shared" si="2"/>
        <v>20.858201275982715</v>
      </c>
    </row>
    <row r="10" spans="1:22" ht="14.25" customHeight="1" thickBot="1" x14ac:dyDescent="0.35">
      <c r="A10" s="2">
        <v>7</v>
      </c>
      <c r="B10" s="1" t="s">
        <v>8</v>
      </c>
      <c r="C10" s="4" t="s">
        <v>9</v>
      </c>
      <c r="D10" s="4" t="s">
        <v>113</v>
      </c>
      <c r="E10" s="2">
        <v>45</v>
      </c>
      <c r="F10" s="2">
        <v>6</v>
      </c>
      <c r="G10" s="2">
        <v>12</v>
      </c>
      <c r="H10" s="13">
        <f t="shared" si="3"/>
        <v>0.1590435</v>
      </c>
      <c r="I10" s="14">
        <f t="shared" si="4"/>
        <v>0.66798269999999993</v>
      </c>
      <c r="J10" s="14">
        <f t="shared" si="5"/>
        <v>1.3359653999999999</v>
      </c>
      <c r="K10" s="6"/>
      <c r="L10" s="26" t="s">
        <v>257</v>
      </c>
      <c r="M10" s="27"/>
      <c r="N10" s="27"/>
      <c r="O10" s="36">
        <f>SUM(O4:O9)</f>
        <v>86</v>
      </c>
      <c r="P10" s="36">
        <f t="shared" ref="P10:V10" si="9">SUM(P4:P9)</f>
        <v>3.3899999999999997</v>
      </c>
      <c r="Q10" s="36">
        <f t="shared" si="9"/>
        <v>9.9</v>
      </c>
      <c r="R10" s="36">
        <f t="shared" si="9"/>
        <v>23.35</v>
      </c>
      <c r="S10" s="80">
        <f t="shared" si="9"/>
        <v>1.72E-2</v>
      </c>
      <c r="T10" s="36">
        <f t="shared" si="9"/>
        <v>100.00000000000001</v>
      </c>
      <c r="U10" s="36">
        <f t="shared" si="9"/>
        <v>100</v>
      </c>
      <c r="V10" s="36">
        <f t="shared" si="9"/>
        <v>200</v>
      </c>
    </row>
    <row r="11" spans="1:22" ht="14.25" customHeight="1" x14ac:dyDescent="0.3">
      <c r="A11" s="2">
        <v>8</v>
      </c>
      <c r="B11" s="1" t="s">
        <v>18</v>
      </c>
      <c r="C11" s="4" t="s">
        <v>19</v>
      </c>
      <c r="D11" s="15" t="s">
        <v>300</v>
      </c>
      <c r="E11" s="2">
        <v>35</v>
      </c>
      <c r="F11" s="2">
        <v>5</v>
      </c>
      <c r="G11" s="2">
        <v>10</v>
      </c>
      <c r="H11" s="13">
        <f t="shared" si="3"/>
        <v>9.6211499999999991E-2</v>
      </c>
      <c r="I11" s="14">
        <f t="shared" si="4"/>
        <v>0.33674025000000002</v>
      </c>
      <c r="J11" s="14">
        <f t="shared" si="5"/>
        <v>0.67348050000000004</v>
      </c>
      <c r="K11" s="6"/>
    </row>
    <row r="12" spans="1:22" ht="14.25" customHeight="1" x14ac:dyDescent="0.3">
      <c r="A12" s="2">
        <v>9</v>
      </c>
      <c r="B12" s="1" t="s">
        <v>17</v>
      </c>
      <c r="C12" s="4" t="s">
        <v>299</v>
      </c>
      <c r="D12" s="62" t="s">
        <v>288</v>
      </c>
      <c r="E12" s="2">
        <v>16</v>
      </c>
      <c r="F12" s="2">
        <v>1.5</v>
      </c>
      <c r="G12" s="2">
        <v>8</v>
      </c>
      <c r="H12" s="13">
        <f t="shared" si="3"/>
        <v>2.0106240000000001E-2</v>
      </c>
      <c r="I12" s="14">
        <f t="shared" si="4"/>
        <v>2.1111552000000002E-2</v>
      </c>
      <c r="J12" s="14">
        <f t="shared" si="5"/>
        <v>0.112594944</v>
      </c>
      <c r="K12" s="6"/>
    </row>
    <row r="13" spans="1:22" ht="14.25" customHeight="1" x14ac:dyDescent="0.3">
      <c r="A13" s="2">
        <v>10</v>
      </c>
      <c r="B13" s="1" t="s">
        <v>8</v>
      </c>
      <c r="C13" s="4" t="s">
        <v>9</v>
      </c>
      <c r="D13" s="4" t="s">
        <v>114</v>
      </c>
      <c r="E13" s="2">
        <v>11</v>
      </c>
      <c r="F13" s="2">
        <v>1</v>
      </c>
      <c r="G13" s="2">
        <v>6</v>
      </c>
      <c r="H13" s="13">
        <f t="shared" si="3"/>
        <v>9.503339999999999E-3</v>
      </c>
      <c r="I13" s="14">
        <f t="shared" si="4"/>
        <v>6.6523379999999998E-3</v>
      </c>
      <c r="J13" s="14">
        <f t="shared" si="5"/>
        <v>3.9914028000000004E-2</v>
      </c>
      <c r="K13" s="6"/>
    </row>
    <row r="14" spans="1:22" ht="14.25" customHeight="1" x14ac:dyDescent="0.3">
      <c r="A14" s="2">
        <v>11</v>
      </c>
      <c r="B14" s="1" t="s">
        <v>17</v>
      </c>
      <c r="C14" s="4" t="s">
        <v>299</v>
      </c>
      <c r="D14" s="62" t="s">
        <v>288</v>
      </c>
      <c r="E14" s="2">
        <v>20</v>
      </c>
      <c r="F14" s="2">
        <v>2</v>
      </c>
      <c r="G14" s="2">
        <v>8</v>
      </c>
      <c r="H14" s="13">
        <f t="shared" si="3"/>
        <v>3.1416000000000006E-2</v>
      </c>
      <c r="I14" s="14">
        <f t="shared" si="4"/>
        <v>4.3982399999999998E-2</v>
      </c>
      <c r="J14" s="14">
        <f t="shared" si="5"/>
        <v>0.17592959999999999</v>
      </c>
      <c r="K14" s="6"/>
    </row>
    <row r="15" spans="1:22" ht="14.25" customHeight="1" x14ac:dyDescent="0.3">
      <c r="A15" s="2">
        <v>12</v>
      </c>
      <c r="B15" s="1" t="s">
        <v>17</v>
      </c>
      <c r="C15" s="4" t="s">
        <v>299</v>
      </c>
      <c r="D15" s="62" t="s">
        <v>288</v>
      </c>
      <c r="E15" s="2">
        <v>20</v>
      </c>
      <c r="F15" s="2">
        <v>1</v>
      </c>
      <c r="G15" s="2">
        <v>6</v>
      </c>
      <c r="H15" s="13">
        <f t="shared" si="3"/>
        <v>3.1416000000000006E-2</v>
      </c>
      <c r="I15" s="14">
        <f t="shared" si="4"/>
        <v>2.1991199999999999E-2</v>
      </c>
      <c r="J15" s="14">
        <f t="shared" si="5"/>
        <v>0.13194719999999999</v>
      </c>
      <c r="K15" s="6"/>
    </row>
    <row r="16" spans="1:22" ht="14.25" customHeight="1" x14ac:dyDescent="0.3">
      <c r="A16" s="2">
        <v>13</v>
      </c>
      <c r="B16" s="1" t="s">
        <v>17</v>
      </c>
      <c r="C16" s="4" t="s">
        <v>299</v>
      </c>
      <c r="D16" s="62" t="s">
        <v>288</v>
      </c>
      <c r="E16" s="2">
        <v>18</v>
      </c>
      <c r="F16" s="2">
        <v>0.6</v>
      </c>
      <c r="G16" s="2">
        <v>7</v>
      </c>
      <c r="H16" s="13">
        <f t="shared" si="3"/>
        <v>2.5446959999999998E-2</v>
      </c>
      <c r="I16" s="14">
        <f t="shared" si="4"/>
        <v>1.0687723199999997E-2</v>
      </c>
      <c r="J16" s="14">
        <f t="shared" si="5"/>
        <v>0.12469010399999998</v>
      </c>
      <c r="K16" s="6"/>
      <c r="M16" t="s">
        <v>325</v>
      </c>
      <c r="N16">
        <v>86</v>
      </c>
    </row>
    <row r="17" spans="1:14" ht="14.25" customHeight="1" x14ac:dyDescent="0.3">
      <c r="A17" s="2">
        <v>14</v>
      </c>
      <c r="B17" s="1" t="s">
        <v>17</v>
      </c>
      <c r="C17" s="4" t="s">
        <v>299</v>
      </c>
      <c r="D17" s="62" t="s">
        <v>288</v>
      </c>
      <c r="E17" s="2">
        <v>10</v>
      </c>
      <c r="F17" s="2">
        <v>1.2</v>
      </c>
      <c r="G17" s="2">
        <v>5</v>
      </c>
      <c r="H17" s="13">
        <f t="shared" si="3"/>
        <v>7.8540000000000016E-3</v>
      </c>
      <c r="I17" s="14">
        <f t="shared" si="4"/>
        <v>6.5973599999999992E-3</v>
      </c>
      <c r="J17" s="14">
        <f t="shared" si="5"/>
        <v>2.7488999999999996E-2</v>
      </c>
      <c r="K17" s="6"/>
      <c r="M17" t="s">
        <v>326</v>
      </c>
      <c r="N17">
        <v>6</v>
      </c>
    </row>
    <row r="18" spans="1:14" ht="14.25" customHeight="1" x14ac:dyDescent="0.3">
      <c r="A18" s="2">
        <v>15</v>
      </c>
      <c r="B18" s="1" t="s">
        <v>8</v>
      </c>
      <c r="C18" s="4" t="s">
        <v>9</v>
      </c>
      <c r="D18" s="4" t="s">
        <v>115</v>
      </c>
      <c r="E18" s="2">
        <v>17</v>
      </c>
      <c r="F18" s="2">
        <v>2</v>
      </c>
      <c r="G18" s="2">
        <v>7</v>
      </c>
      <c r="H18" s="13">
        <f t="shared" si="3"/>
        <v>2.2698060000000003E-2</v>
      </c>
      <c r="I18" s="14">
        <f t="shared" si="4"/>
        <v>3.1777284000000003E-2</v>
      </c>
      <c r="J18" s="14">
        <f t="shared" si="5"/>
        <v>0.11122049400000002</v>
      </c>
      <c r="K18" s="6"/>
      <c r="M18" t="s">
        <v>327</v>
      </c>
      <c r="N18">
        <v>5</v>
      </c>
    </row>
    <row r="19" spans="1:14" ht="14.25" customHeight="1" x14ac:dyDescent="0.3">
      <c r="A19" s="2">
        <v>16</v>
      </c>
      <c r="B19" s="1" t="s">
        <v>17</v>
      </c>
      <c r="C19" s="4" t="s">
        <v>299</v>
      </c>
      <c r="D19" s="62" t="s">
        <v>288</v>
      </c>
      <c r="E19" s="2">
        <v>15</v>
      </c>
      <c r="F19" s="2">
        <v>1</v>
      </c>
      <c r="G19" s="2">
        <v>7</v>
      </c>
      <c r="H19" s="13">
        <f t="shared" si="3"/>
        <v>1.76715E-2</v>
      </c>
      <c r="I19" s="14">
        <f t="shared" si="4"/>
        <v>1.2370049999999999E-2</v>
      </c>
      <c r="J19" s="14">
        <f t="shared" si="5"/>
        <v>8.6590349999999983E-2</v>
      </c>
      <c r="K19" s="6"/>
      <c r="M19" t="s">
        <v>328</v>
      </c>
      <c r="N19">
        <v>8</v>
      </c>
    </row>
    <row r="20" spans="1:14" ht="14.25" customHeight="1" x14ac:dyDescent="0.3">
      <c r="A20" s="2">
        <v>17</v>
      </c>
      <c r="B20" s="1" t="s">
        <v>17</v>
      </c>
      <c r="C20" s="4" t="s">
        <v>299</v>
      </c>
      <c r="D20" s="62" t="s">
        <v>288</v>
      </c>
      <c r="E20" s="2">
        <v>16</v>
      </c>
      <c r="F20" s="2">
        <v>7</v>
      </c>
      <c r="G20" s="2">
        <v>6</v>
      </c>
      <c r="H20" s="13">
        <f t="shared" si="3"/>
        <v>2.0106240000000001E-2</v>
      </c>
      <c r="I20" s="14">
        <f t="shared" si="4"/>
        <v>9.8520575999999999E-2</v>
      </c>
      <c r="J20" s="14">
        <f t="shared" si="5"/>
        <v>8.4446208000000009E-2</v>
      </c>
      <c r="K20" s="6"/>
    </row>
    <row r="21" spans="1:14" ht="14.25" customHeight="1" x14ac:dyDescent="0.3">
      <c r="A21" s="2">
        <v>18</v>
      </c>
      <c r="B21" s="1" t="s">
        <v>17</v>
      </c>
      <c r="C21" s="4" t="s">
        <v>299</v>
      </c>
      <c r="D21" s="62" t="s">
        <v>288</v>
      </c>
      <c r="E21" s="2">
        <v>20</v>
      </c>
      <c r="F21" s="2">
        <v>2</v>
      </c>
      <c r="G21" s="2">
        <v>10</v>
      </c>
      <c r="H21" s="13">
        <f t="shared" si="3"/>
        <v>3.1416000000000006E-2</v>
      </c>
      <c r="I21" s="14">
        <f t="shared" si="4"/>
        <v>4.3982399999999998E-2</v>
      </c>
      <c r="J21" s="14">
        <f t="shared" si="5"/>
        <v>0.21991199999999997</v>
      </c>
      <c r="K21" s="6"/>
    </row>
    <row r="22" spans="1:14" ht="14.25" customHeight="1" x14ac:dyDescent="0.3">
      <c r="A22" s="2">
        <v>19</v>
      </c>
      <c r="B22" s="1" t="s">
        <v>17</v>
      </c>
      <c r="C22" s="4" t="s">
        <v>299</v>
      </c>
      <c r="D22" s="62" t="s">
        <v>288</v>
      </c>
      <c r="E22" s="2">
        <v>12</v>
      </c>
      <c r="F22" s="2">
        <v>1</v>
      </c>
      <c r="G22" s="2">
        <v>5</v>
      </c>
      <c r="H22" s="13">
        <f t="shared" si="3"/>
        <v>1.130976E-2</v>
      </c>
      <c r="I22" s="14">
        <f t="shared" si="4"/>
        <v>7.9168320000000004E-3</v>
      </c>
      <c r="J22" s="14">
        <f t="shared" si="5"/>
        <v>3.958416E-2</v>
      </c>
      <c r="K22" s="6"/>
    </row>
    <row r="23" spans="1:14" ht="14.25" customHeight="1" x14ac:dyDescent="0.3">
      <c r="A23" s="2">
        <v>20</v>
      </c>
      <c r="B23" s="1" t="s">
        <v>17</v>
      </c>
      <c r="C23" s="4" t="s">
        <v>299</v>
      </c>
      <c r="D23" s="62" t="s">
        <v>288</v>
      </c>
      <c r="E23" s="2">
        <v>18</v>
      </c>
      <c r="F23" s="2">
        <v>1</v>
      </c>
      <c r="G23" s="2">
        <v>6</v>
      </c>
      <c r="H23" s="13">
        <f t="shared" si="3"/>
        <v>2.5446959999999998E-2</v>
      </c>
      <c r="I23" s="14">
        <f t="shared" si="4"/>
        <v>1.7812871999999997E-2</v>
      </c>
      <c r="J23" s="14">
        <f t="shared" si="5"/>
        <v>0.10687723199999999</v>
      </c>
      <c r="K23" s="6"/>
    </row>
    <row r="24" spans="1:14" ht="14.25" customHeight="1" x14ac:dyDescent="0.3">
      <c r="A24" s="2">
        <v>21</v>
      </c>
      <c r="B24" s="1" t="s">
        <v>17</v>
      </c>
      <c r="C24" s="4" t="s">
        <v>299</v>
      </c>
      <c r="D24" s="62" t="s">
        <v>288</v>
      </c>
      <c r="E24" s="2">
        <v>19</v>
      </c>
      <c r="F24" s="2">
        <v>2</v>
      </c>
      <c r="G24" s="2">
        <v>8</v>
      </c>
      <c r="H24" s="13">
        <f t="shared" si="3"/>
        <v>2.835294E-2</v>
      </c>
      <c r="I24" s="14">
        <f t="shared" si="4"/>
        <v>3.9694115999999995E-2</v>
      </c>
      <c r="J24" s="14">
        <f t="shared" si="5"/>
        <v>0.15877646399999998</v>
      </c>
      <c r="K24" s="6"/>
    </row>
    <row r="25" spans="1:14" ht="14.25" customHeight="1" x14ac:dyDescent="0.3">
      <c r="A25" s="2">
        <v>22</v>
      </c>
      <c r="B25" s="1" t="s">
        <v>17</v>
      </c>
      <c r="C25" s="4" t="s">
        <v>299</v>
      </c>
      <c r="D25" s="62" t="s">
        <v>288</v>
      </c>
      <c r="E25" s="2">
        <v>15</v>
      </c>
      <c r="F25" s="2">
        <v>2</v>
      </c>
      <c r="G25" s="2">
        <v>8</v>
      </c>
      <c r="H25" s="13">
        <f t="shared" si="3"/>
        <v>1.76715E-2</v>
      </c>
      <c r="I25" s="14">
        <f t="shared" si="4"/>
        <v>2.4740099999999998E-2</v>
      </c>
      <c r="J25" s="14">
        <f t="shared" si="5"/>
        <v>9.896039999999999E-2</v>
      </c>
      <c r="K25" s="6"/>
    </row>
    <row r="26" spans="1:14" ht="14.25" customHeight="1" x14ac:dyDescent="0.3">
      <c r="A26" s="2">
        <v>23</v>
      </c>
      <c r="B26" s="1" t="s">
        <v>8</v>
      </c>
      <c r="C26" s="4" t="s">
        <v>9</v>
      </c>
      <c r="D26" s="4" t="s">
        <v>116</v>
      </c>
      <c r="E26" s="2">
        <v>32</v>
      </c>
      <c r="F26" s="2">
        <v>3</v>
      </c>
      <c r="G26" s="2">
        <v>7</v>
      </c>
      <c r="H26" s="13">
        <f t="shared" si="3"/>
        <v>8.0424960000000004E-2</v>
      </c>
      <c r="I26" s="14">
        <f t="shared" si="4"/>
        <v>0.16889241600000002</v>
      </c>
      <c r="J26" s="14">
        <f t="shared" si="5"/>
        <v>0.39408230399999999</v>
      </c>
      <c r="K26" s="6"/>
    </row>
    <row r="27" spans="1:14" ht="14.25" customHeight="1" x14ac:dyDescent="0.3">
      <c r="A27" s="2">
        <v>24</v>
      </c>
      <c r="B27" s="1" t="s">
        <v>17</v>
      </c>
      <c r="C27" s="4" t="s">
        <v>299</v>
      </c>
      <c r="D27" s="62" t="s">
        <v>288</v>
      </c>
      <c r="E27" s="2">
        <v>17</v>
      </c>
      <c r="F27" s="2">
        <v>1</v>
      </c>
      <c r="G27" s="2">
        <v>6</v>
      </c>
      <c r="H27" s="13">
        <f t="shared" si="3"/>
        <v>2.2698060000000003E-2</v>
      </c>
      <c r="I27" s="14">
        <f t="shared" si="4"/>
        <v>1.5888642000000001E-2</v>
      </c>
      <c r="J27" s="14">
        <f t="shared" si="5"/>
        <v>9.5331851999999995E-2</v>
      </c>
      <c r="K27" s="6"/>
    </row>
    <row r="28" spans="1:14" ht="14.25" customHeight="1" x14ac:dyDescent="0.3">
      <c r="A28" s="2">
        <v>25</v>
      </c>
      <c r="B28" s="1" t="s">
        <v>17</v>
      </c>
      <c r="C28" s="4" t="s">
        <v>299</v>
      </c>
      <c r="D28" s="62" t="s">
        <v>288</v>
      </c>
      <c r="E28" s="2">
        <v>12</v>
      </c>
      <c r="F28" s="2">
        <v>1</v>
      </c>
      <c r="G28" s="2">
        <v>7</v>
      </c>
      <c r="H28" s="13">
        <f t="shared" si="3"/>
        <v>1.130976E-2</v>
      </c>
      <c r="I28" s="14">
        <f t="shared" si="4"/>
        <v>7.9168320000000004E-3</v>
      </c>
      <c r="J28" s="14">
        <f t="shared" si="5"/>
        <v>5.5417823999999997E-2</v>
      </c>
      <c r="K28" s="6"/>
    </row>
    <row r="29" spans="1:14" ht="14.25" customHeight="1" x14ac:dyDescent="0.3">
      <c r="A29" s="2">
        <v>26</v>
      </c>
      <c r="B29" s="1" t="s">
        <v>18</v>
      </c>
      <c r="C29" s="4" t="s">
        <v>19</v>
      </c>
      <c r="D29" s="15" t="s">
        <v>300</v>
      </c>
      <c r="E29" s="2">
        <v>40</v>
      </c>
      <c r="F29" s="2">
        <v>4</v>
      </c>
      <c r="G29" s="2">
        <v>12</v>
      </c>
      <c r="H29" s="13">
        <f t="shared" si="3"/>
        <v>0.12566400000000003</v>
      </c>
      <c r="I29" s="14">
        <f t="shared" si="4"/>
        <v>0.35185919999999998</v>
      </c>
      <c r="J29" s="14">
        <f t="shared" si="5"/>
        <v>1.0555775999999999</v>
      </c>
      <c r="K29" s="6"/>
    </row>
    <row r="30" spans="1:14" ht="14.25" customHeight="1" x14ac:dyDescent="0.3">
      <c r="A30" s="2">
        <v>27</v>
      </c>
      <c r="B30" s="1" t="s">
        <v>17</v>
      </c>
      <c r="C30" s="4" t="s">
        <v>299</v>
      </c>
      <c r="D30" s="62" t="s">
        <v>288</v>
      </c>
      <c r="E30" s="2">
        <v>12</v>
      </c>
      <c r="F30" s="2">
        <v>0.8</v>
      </c>
      <c r="G30" s="2">
        <v>6</v>
      </c>
      <c r="H30" s="13">
        <f t="shared" si="3"/>
        <v>1.130976E-2</v>
      </c>
      <c r="I30" s="14">
        <f t="shared" si="4"/>
        <v>6.3334656000000001E-3</v>
      </c>
      <c r="J30" s="14">
        <f t="shared" si="5"/>
        <v>4.7500991999999999E-2</v>
      </c>
      <c r="K30" s="6"/>
    </row>
    <row r="31" spans="1:14" ht="14.25" customHeight="1" x14ac:dyDescent="0.3">
      <c r="A31" s="2">
        <v>28</v>
      </c>
      <c r="B31" s="1" t="s">
        <v>8</v>
      </c>
      <c r="C31" s="4" t="s">
        <v>9</v>
      </c>
      <c r="D31" s="4" t="s">
        <v>117</v>
      </c>
      <c r="E31" s="2">
        <v>40</v>
      </c>
      <c r="F31" s="2">
        <v>6</v>
      </c>
      <c r="G31" s="2">
        <v>15</v>
      </c>
      <c r="H31" s="13">
        <f t="shared" si="3"/>
        <v>0.12566400000000003</v>
      </c>
      <c r="I31" s="14">
        <f t="shared" si="4"/>
        <v>0.52778879999999995</v>
      </c>
      <c r="J31" s="14">
        <f t="shared" si="5"/>
        <v>1.319472</v>
      </c>
      <c r="K31" s="6"/>
    </row>
    <row r="32" spans="1:14" ht="14.25" customHeight="1" x14ac:dyDescent="0.3">
      <c r="A32" s="2">
        <v>29</v>
      </c>
      <c r="B32" s="1" t="s">
        <v>17</v>
      </c>
      <c r="C32" s="4" t="s">
        <v>299</v>
      </c>
      <c r="D32" s="62" t="s">
        <v>288</v>
      </c>
      <c r="E32" s="2">
        <v>17</v>
      </c>
      <c r="F32" s="2">
        <v>1.5</v>
      </c>
      <c r="G32" s="2">
        <v>8</v>
      </c>
      <c r="H32" s="13">
        <f t="shared" si="3"/>
        <v>2.2698060000000003E-2</v>
      </c>
      <c r="I32" s="14">
        <f t="shared" si="4"/>
        <v>2.3832962999999999E-2</v>
      </c>
      <c r="J32" s="14">
        <f t="shared" si="5"/>
        <v>0.12710913600000001</v>
      </c>
      <c r="K32" s="6"/>
    </row>
    <row r="33" spans="1:11" ht="14.25" customHeight="1" x14ac:dyDescent="0.3">
      <c r="A33" s="2">
        <v>30</v>
      </c>
      <c r="B33" s="1" t="s">
        <v>17</v>
      </c>
      <c r="C33" s="4" t="s">
        <v>299</v>
      </c>
      <c r="D33" s="62" t="s">
        <v>288</v>
      </c>
      <c r="E33" s="2">
        <v>18</v>
      </c>
      <c r="F33" s="2">
        <v>1</v>
      </c>
      <c r="G33" s="2">
        <v>8</v>
      </c>
      <c r="H33" s="13">
        <f t="shared" si="3"/>
        <v>2.5446959999999998E-2</v>
      </c>
      <c r="I33" s="14">
        <f t="shared" si="4"/>
        <v>1.7812871999999997E-2</v>
      </c>
      <c r="J33" s="14">
        <f t="shared" si="5"/>
        <v>0.14250297599999998</v>
      </c>
      <c r="K33" s="6"/>
    </row>
    <row r="34" spans="1:11" ht="14.25" customHeight="1" x14ac:dyDescent="0.3">
      <c r="A34" s="2">
        <v>31</v>
      </c>
      <c r="B34" s="1" t="s">
        <v>17</v>
      </c>
      <c r="C34" s="4" t="s">
        <v>299</v>
      </c>
      <c r="D34" s="62" t="s">
        <v>288</v>
      </c>
      <c r="E34" s="2">
        <v>18</v>
      </c>
      <c r="F34" s="2">
        <v>1</v>
      </c>
      <c r="G34" s="2">
        <v>7</v>
      </c>
      <c r="H34" s="13">
        <f t="shared" si="3"/>
        <v>2.5446959999999998E-2</v>
      </c>
      <c r="I34" s="14">
        <f t="shared" si="4"/>
        <v>1.7812871999999997E-2</v>
      </c>
      <c r="J34" s="14">
        <f t="shared" si="5"/>
        <v>0.12469010399999998</v>
      </c>
      <c r="K34" s="6"/>
    </row>
    <row r="35" spans="1:11" ht="14.25" customHeight="1" x14ac:dyDescent="0.3">
      <c r="A35" s="2">
        <v>32</v>
      </c>
      <c r="B35" s="1" t="s">
        <v>17</v>
      </c>
      <c r="C35" s="4" t="s">
        <v>299</v>
      </c>
      <c r="D35" s="62" t="s">
        <v>288</v>
      </c>
      <c r="E35" s="2">
        <v>40</v>
      </c>
      <c r="F35" s="2">
        <v>1</v>
      </c>
      <c r="G35" s="2">
        <v>8</v>
      </c>
      <c r="H35" s="13">
        <f t="shared" si="3"/>
        <v>0.12566400000000003</v>
      </c>
      <c r="I35" s="14">
        <f t="shared" si="4"/>
        <v>8.7964799999999996E-2</v>
      </c>
      <c r="J35" s="14">
        <f t="shared" si="5"/>
        <v>0.70371839999999997</v>
      </c>
      <c r="K35" s="6"/>
    </row>
    <row r="36" spans="1:11" ht="14.25" customHeight="1" x14ac:dyDescent="0.3">
      <c r="A36" s="2">
        <v>33</v>
      </c>
      <c r="B36" s="1" t="s">
        <v>17</v>
      </c>
      <c r="C36" s="4" t="s">
        <v>299</v>
      </c>
      <c r="D36" s="62" t="s">
        <v>288</v>
      </c>
      <c r="E36" s="2">
        <v>22</v>
      </c>
      <c r="F36" s="2">
        <v>1</v>
      </c>
      <c r="G36" s="2">
        <v>8</v>
      </c>
      <c r="H36" s="13">
        <f t="shared" si="3"/>
        <v>3.8013359999999996E-2</v>
      </c>
      <c r="I36" s="14">
        <f t="shared" si="4"/>
        <v>2.6609351999999999E-2</v>
      </c>
      <c r="J36" s="14">
        <f t="shared" si="5"/>
        <v>0.21287481599999999</v>
      </c>
      <c r="K36" s="6"/>
    </row>
    <row r="37" spans="1:11" ht="14.25" customHeight="1" x14ac:dyDescent="0.3">
      <c r="A37" s="2">
        <v>34</v>
      </c>
      <c r="B37" s="1" t="s">
        <v>17</v>
      </c>
      <c r="C37" s="4" t="s">
        <v>299</v>
      </c>
      <c r="D37" s="62" t="s">
        <v>288</v>
      </c>
      <c r="E37" s="2">
        <v>12</v>
      </c>
      <c r="F37" s="2">
        <v>0.8</v>
      </c>
      <c r="G37" s="2">
        <v>5</v>
      </c>
      <c r="H37" s="13">
        <f t="shared" si="3"/>
        <v>1.130976E-2</v>
      </c>
      <c r="I37" s="14">
        <f t="shared" si="4"/>
        <v>6.3334656000000001E-3</v>
      </c>
      <c r="J37" s="14">
        <f t="shared" si="5"/>
        <v>3.958416E-2</v>
      </c>
      <c r="K37" s="6"/>
    </row>
    <row r="38" spans="1:11" ht="14.25" customHeight="1" x14ac:dyDescent="0.3">
      <c r="A38" s="2">
        <v>35</v>
      </c>
      <c r="B38" s="1" t="s">
        <v>17</v>
      </c>
      <c r="C38" s="4" t="s">
        <v>299</v>
      </c>
      <c r="D38" s="62" t="s">
        <v>288</v>
      </c>
      <c r="E38" s="2">
        <v>16</v>
      </c>
      <c r="F38" s="2">
        <v>0.6</v>
      </c>
      <c r="G38" s="2">
        <v>4</v>
      </c>
      <c r="H38" s="13">
        <f t="shared" si="3"/>
        <v>2.0106240000000001E-2</v>
      </c>
      <c r="I38" s="14">
        <f t="shared" si="4"/>
        <v>8.4446207999999984E-3</v>
      </c>
      <c r="J38" s="14">
        <f t="shared" si="5"/>
        <v>5.6297472000000001E-2</v>
      </c>
      <c r="K38" s="6"/>
    </row>
    <row r="39" spans="1:11" ht="14.25" customHeight="1" x14ac:dyDescent="0.3">
      <c r="A39" s="2">
        <v>36</v>
      </c>
      <c r="B39" s="1" t="s">
        <v>17</v>
      </c>
      <c r="C39" s="4" t="s">
        <v>299</v>
      </c>
      <c r="D39" s="62" t="s">
        <v>288</v>
      </c>
      <c r="E39" s="2">
        <v>17</v>
      </c>
      <c r="F39" s="2">
        <v>1</v>
      </c>
      <c r="G39" s="2">
        <v>6</v>
      </c>
      <c r="H39" s="13">
        <f t="shared" si="3"/>
        <v>2.2698060000000003E-2</v>
      </c>
      <c r="I39" s="14">
        <f t="shared" si="4"/>
        <v>1.5888642000000001E-2</v>
      </c>
      <c r="J39" s="14">
        <f t="shared" si="5"/>
        <v>9.5331851999999995E-2</v>
      </c>
      <c r="K39" s="6"/>
    </row>
    <row r="40" spans="1:11" ht="14.25" customHeight="1" x14ac:dyDescent="0.3">
      <c r="A40" s="2">
        <v>37</v>
      </c>
      <c r="B40" s="1" t="s">
        <v>36</v>
      </c>
      <c r="C40" s="1" t="s">
        <v>37</v>
      </c>
      <c r="D40" s="1" t="s">
        <v>118</v>
      </c>
      <c r="E40" s="2">
        <v>15</v>
      </c>
      <c r="F40" s="2">
        <v>1.2</v>
      </c>
      <c r="G40" s="2">
        <v>7</v>
      </c>
      <c r="H40" s="13">
        <f t="shared" si="3"/>
        <v>1.76715E-2</v>
      </c>
      <c r="I40" s="14">
        <f t="shared" si="4"/>
        <v>1.4844059999999999E-2</v>
      </c>
      <c r="J40" s="14">
        <f t="shared" si="5"/>
        <v>8.6590349999999983E-2</v>
      </c>
      <c r="K40" s="6"/>
    </row>
    <row r="41" spans="1:11" ht="14.25" customHeight="1" x14ac:dyDescent="0.3">
      <c r="A41" s="2">
        <v>38</v>
      </c>
      <c r="B41" s="1" t="s">
        <v>17</v>
      </c>
      <c r="C41" s="4" t="s">
        <v>299</v>
      </c>
      <c r="D41" s="62" t="s">
        <v>288</v>
      </c>
      <c r="E41" s="2">
        <v>20</v>
      </c>
      <c r="F41" s="2">
        <v>1.5</v>
      </c>
      <c r="G41" s="2">
        <v>7</v>
      </c>
      <c r="H41" s="13">
        <f t="shared" si="3"/>
        <v>3.1416000000000006E-2</v>
      </c>
      <c r="I41" s="14">
        <f t="shared" si="4"/>
        <v>3.2986799999999997E-2</v>
      </c>
      <c r="J41" s="14">
        <f t="shared" si="5"/>
        <v>0.15393839999999998</v>
      </c>
      <c r="K41" s="6"/>
    </row>
    <row r="42" spans="1:11" ht="14.25" customHeight="1" x14ac:dyDescent="0.3">
      <c r="A42" s="2">
        <v>39</v>
      </c>
      <c r="B42" s="1" t="s">
        <v>17</v>
      </c>
      <c r="C42" s="4" t="s">
        <v>299</v>
      </c>
      <c r="D42" s="62" t="s">
        <v>288</v>
      </c>
      <c r="E42" s="2">
        <v>18</v>
      </c>
      <c r="F42" s="2">
        <v>1.7</v>
      </c>
      <c r="G42" s="2">
        <v>8</v>
      </c>
      <c r="H42" s="13">
        <f t="shared" si="3"/>
        <v>2.5446959999999998E-2</v>
      </c>
      <c r="I42" s="14">
        <f t="shared" si="4"/>
        <v>3.0281882399999998E-2</v>
      </c>
      <c r="J42" s="14">
        <f t="shared" si="5"/>
        <v>0.14250297599999998</v>
      </c>
      <c r="K42" s="6"/>
    </row>
    <row r="43" spans="1:11" ht="14.25" customHeight="1" x14ac:dyDescent="0.3">
      <c r="A43" s="2">
        <v>40</v>
      </c>
      <c r="B43" s="1" t="s">
        <v>17</v>
      </c>
      <c r="C43" s="4" t="s">
        <v>299</v>
      </c>
      <c r="D43" s="62" t="s">
        <v>288</v>
      </c>
      <c r="E43" s="2">
        <v>15</v>
      </c>
      <c r="F43" s="2">
        <v>2</v>
      </c>
      <c r="G43" s="2">
        <v>8</v>
      </c>
      <c r="H43" s="13">
        <f t="shared" si="3"/>
        <v>1.76715E-2</v>
      </c>
      <c r="I43" s="14">
        <f t="shared" si="4"/>
        <v>2.4740099999999998E-2</v>
      </c>
      <c r="J43" s="14">
        <f t="shared" si="5"/>
        <v>9.896039999999999E-2</v>
      </c>
      <c r="K43" s="6"/>
    </row>
    <row r="44" spans="1:11" ht="14.25" customHeight="1" x14ac:dyDescent="0.3">
      <c r="A44" s="2">
        <v>41</v>
      </c>
      <c r="B44" s="1" t="s">
        <v>17</v>
      </c>
      <c r="C44" s="4" t="s">
        <v>299</v>
      </c>
      <c r="D44" s="62" t="s">
        <v>288</v>
      </c>
      <c r="E44" s="2">
        <v>13</v>
      </c>
      <c r="F44" s="2">
        <v>0.7</v>
      </c>
      <c r="G44" s="2">
        <v>8</v>
      </c>
      <c r="H44" s="13">
        <f t="shared" si="3"/>
        <v>1.3273260000000002E-2</v>
      </c>
      <c r="I44" s="14">
        <f t="shared" si="4"/>
        <v>6.5038973999999982E-3</v>
      </c>
      <c r="J44" s="14">
        <f t="shared" si="5"/>
        <v>7.4330255999999983E-2</v>
      </c>
      <c r="K44" s="6"/>
    </row>
    <row r="45" spans="1:11" ht="14.25" customHeight="1" x14ac:dyDescent="0.3">
      <c r="A45" s="2">
        <v>42</v>
      </c>
      <c r="B45" s="1" t="s">
        <v>17</v>
      </c>
      <c r="C45" s="4" t="s">
        <v>299</v>
      </c>
      <c r="D45" s="62" t="s">
        <v>288</v>
      </c>
      <c r="E45" s="2">
        <v>30</v>
      </c>
      <c r="F45" s="2">
        <v>3</v>
      </c>
      <c r="G45" s="2">
        <v>5</v>
      </c>
      <c r="H45" s="13">
        <f t="shared" si="3"/>
        <v>7.0685999999999999E-2</v>
      </c>
      <c r="I45" s="14">
        <f t="shared" si="4"/>
        <v>0.14844059999999998</v>
      </c>
      <c r="J45" s="14">
        <f t="shared" si="5"/>
        <v>0.24740100000000001</v>
      </c>
      <c r="K45" s="6"/>
    </row>
    <row r="46" spans="1:11" ht="14.25" customHeight="1" x14ac:dyDescent="0.3">
      <c r="A46" s="2">
        <v>43</v>
      </c>
      <c r="B46" s="1" t="s">
        <v>17</v>
      </c>
      <c r="C46" s="4" t="s">
        <v>299</v>
      </c>
      <c r="D46" s="62" t="s">
        <v>288</v>
      </c>
      <c r="E46" s="2">
        <v>13</v>
      </c>
      <c r="F46" s="2">
        <v>1.2</v>
      </c>
      <c r="G46" s="2">
        <v>7</v>
      </c>
      <c r="H46" s="13">
        <f t="shared" si="3"/>
        <v>1.3273260000000002E-2</v>
      </c>
      <c r="I46" s="14">
        <f t="shared" si="4"/>
        <v>1.1149538399999999E-2</v>
      </c>
      <c r="J46" s="14">
        <f t="shared" si="5"/>
        <v>6.5038973999999986E-2</v>
      </c>
      <c r="K46" s="6"/>
    </row>
    <row r="47" spans="1:11" ht="14.25" customHeight="1" x14ac:dyDescent="0.3">
      <c r="A47" s="2">
        <v>44</v>
      </c>
      <c r="B47" s="1" t="s">
        <v>17</v>
      </c>
      <c r="C47" s="4" t="s">
        <v>299</v>
      </c>
      <c r="D47" s="62" t="s">
        <v>288</v>
      </c>
      <c r="E47" s="2">
        <v>17</v>
      </c>
      <c r="F47" s="2">
        <v>1.5</v>
      </c>
      <c r="G47" s="2">
        <v>8</v>
      </c>
      <c r="H47" s="13">
        <f t="shared" si="3"/>
        <v>2.2698060000000003E-2</v>
      </c>
      <c r="I47" s="14">
        <f t="shared" si="4"/>
        <v>2.3832962999999999E-2</v>
      </c>
      <c r="J47" s="14">
        <f t="shared" si="5"/>
        <v>0.12710913600000001</v>
      </c>
      <c r="K47" s="6"/>
    </row>
    <row r="48" spans="1:11" ht="14.25" customHeight="1" x14ac:dyDescent="0.3">
      <c r="A48" s="2">
        <v>45</v>
      </c>
      <c r="B48" s="1" t="s">
        <v>21</v>
      </c>
      <c r="C48" s="1" t="s">
        <v>9</v>
      </c>
      <c r="D48" s="4" t="s">
        <v>119</v>
      </c>
      <c r="E48" s="2">
        <v>32</v>
      </c>
      <c r="F48" s="2">
        <v>3</v>
      </c>
      <c r="G48" s="2">
        <v>10</v>
      </c>
      <c r="H48" s="13">
        <f t="shared" si="3"/>
        <v>8.0424960000000004E-2</v>
      </c>
      <c r="I48" s="14">
        <f t="shared" si="4"/>
        <v>0.16889241600000002</v>
      </c>
      <c r="J48" s="14">
        <f t="shared" si="5"/>
        <v>0.56297471999999993</v>
      </c>
      <c r="K48" s="6"/>
    </row>
    <row r="49" spans="1:11" ht="14.25" customHeight="1" x14ac:dyDescent="0.3">
      <c r="A49" s="2">
        <v>46</v>
      </c>
      <c r="B49" s="1" t="s">
        <v>17</v>
      </c>
      <c r="C49" s="4" t="s">
        <v>299</v>
      </c>
      <c r="D49" s="62" t="s">
        <v>288</v>
      </c>
      <c r="E49" s="2">
        <v>13</v>
      </c>
      <c r="F49" s="2">
        <v>1.7</v>
      </c>
      <c r="G49" s="2">
        <v>7</v>
      </c>
      <c r="H49" s="13">
        <f t="shared" si="3"/>
        <v>1.3273260000000002E-2</v>
      </c>
      <c r="I49" s="14">
        <f t="shared" si="4"/>
        <v>1.5795179399999998E-2</v>
      </c>
      <c r="J49" s="14">
        <f t="shared" si="5"/>
        <v>6.5038973999999986E-2</v>
      </c>
      <c r="K49" s="6"/>
    </row>
    <row r="50" spans="1:11" ht="14.25" customHeight="1" x14ac:dyDescent="0.3">
      <c r="A50" s="2">
        <v>47</v>
      </c>
      <c r="B50" s="1" t="s">
        <v>17</v>
      </c>
      <c r="C50" s="4" t="s">
        <v>299</v>
      </c>
      <c r="D50" s="62" t="s">
        <v>288</v>
      </c>
      <c r="E50" s="2">
        <v>18</v>
      </c>
      <c r="F50" s="2">
        <v>1</v>
      </c>
      <c r="G50" s="2">
        <v>5</v>
      </c>
      <c r="H50" s="13">
        <f t="shared" si="3"/>
        <v>2.5446959999999998E-2</v>
      </c>
      <c r="I50" s="14">
        <f t="shared" si="4"/>
        <v>1.7812871999999997E-2</v>
      </c>
      <c r="J50" s="14">
        <f t="shared" si="5"/>
        <v>8.9064359999999981E-2</v>
      </c>
      <c r="K50" s="6"/>
    </row>
    <row r="51" spans="1:11" ht="14.25" customHeight="1" x14ac:dyDescent="0.3">
      <c r="A51" s="2">
        <v>48</v>
      </c>
      <c r="B51" s="1" t="s">
        <v>17</v>
      </c>
      <c r="C51" s="4" t="s">
        <v>299</v>
      </c>
      <c r="D51" s="62" t="s">
        <v>288</v>
      </c>
      <c r="E51" s="2">
        <v>18</v>
      </c>
      <c r="F51" s="2">
        <v>1</v>
      </c>
      <c r="G51" s="2">
        <v>6</v>
      </c>
      <c r="H51" s="13">
        <f t="shared" si="3"/>
        <v>2.5446959999999998E-2</v>
      </c>
      <c r="I51" s="14">
        <f t="shared" si="4"/>
        <v>1.7812871999999997E-2</v>
      </c>
      <c r="J51" s="14">
        <f t="shared" si="5"/>
        <v>0.10687723199999999</v>
      </c>
      <c r="K51" s="6"/>
    </row>
    <row r="52" spans="1:11" ht="14.25" customHeight="1" x14ac:dyDescent="0.3">
      <c r="A52" s="2">
        <v>49</v>
      </c>
      <c r="B52" s="1" t="s">
        <v>17</v>
      </c>
      <c r="C52" s="4" t="s">
        <v>299</v>
      </c>
      <c r="D52" s="62" t="s">
        <v>288</v>
      </c>
      <c r="E52" s="2">
        <v>18</v>
      </c>
      <c r="F52" s="2">
        <v>2</v>
      </c>
      <c r="G52" s="2">
        <v>6</v>
      </c>
      <c r="H52" s="13">
        <f t="shared" si="3"/>
        <v>2.5446959999999998E-2</v>
      </c>
      <c r="I52" s="14">
        <f t="shared" si="4"/>
        <v>3.5625743999999994E-2</v>
      </c>
      <c r="J52" s="14">
        <f t="shared" si="5"/>
        <v>0.10687723199999999</v>
      </c>
      <c r="K52" s="6"/>
    </row>
    <row r="53" spans="1:11" ht="14.25" customHeight="1" x14ac:dyDescent="0.3">
      <c r="A53" s="2">
        <v>50</v>
      </c>
      <c r="B53" s="1" t="s">
        <v>17</v>
      </c>
      <c r="C53" s="4" t="s">
        <v>299</v>
      </c>
      <c r="D53" s="62" t="s">
        <v>288</v>
      </c>
      <c r="E53" s="2">
        <v>16</v>
      </c>
      <c r="F53" s="2">
        <v>0.8</v>
      </c>
      <c r="G53" s="2">
        <v>5</v>
      </c>
      <c r="H53" s="13">
        <f t="shared" si="3"/>
        <v>2.0106240000000001E-2</v>
      </c>
      <c r="I53" s="14">
        <f t="shared" si="4"/>
        <v>1.1259494400000002E-2</v>
      </c>
      <c r="J53" s="14">
        <f t="shared" si="5"/>
        <v>7.0371839999999991E-2</v>
      </c>
      <c r="K53" s="6"/>
    </row>
    <row r="54" spans="1:11" ht="14.25" customHeight="1" x14ac:dyDescent="0.3">
      <c r="A54" s="2">
        <v>51</v>
      </c>
      <c r="B54" s="1" t="s">
        <v>17</v>
      </c>
      <c r="C54" s="4" t="s">
        <v>299</v>
      </c>
      <c r="D54" s="62" t="s">
        <v>288</v>
      </c>
      <c r="E54" s="2">
        <v>30</v>
      </c>
      <c r="F54" s="2">
        <v>1.7</v>
      </c>
      <c r="G54" s="2">
        <v>8</v>
      </c>
      <c r="H54" s="13">
        <f t="shared" si="3"/>
        <v>7.0685999999999999E-2</v>
      </c>
      <c r="I54" s="14">
        <f t="shared" si="4"/>
        <v>8.4116339999999998E-2</v>
      </c>
      <c r="J54" s="14">
        <f t="shared" si="5"/>
        <v>0.39584159999999996</v>
      </c>
      <c r="K54" s="6"/>
    </row>
    <row r="55" spans="1:11" ht="14.25" customHeight="1" x14ac:dyDescent="0.3">
      <c r="A55" s="2">
        <v>52</v>
      </c>
      <c r="B55" s="1" t="s">
        <v>17</v>
      </c>
      <c r="C55" s="4" t="s">
        <v>299</v>
      </c>
      <c r="D55" s="62" t="s">
        <v>288</v>
      </c>
      <c r="E55" s="2">
        <v>12</v>
      </c>
      <c r="F55" s="2">
        <v>3</v>
      </c>
      <c r="G55" s="2">
        <v>6</v>
      </c>
      <c r="H55" s="13">
        <f t="shared" si="3"/>
        <v>1.130976E-2</v>
      </c>
      <c r="I55" s="14">
        <f t="shared" si="4"/>
        <v>2.3750495999999999E-2</v>
      </c>
      <c r="J55" s="14">
        <f t="shared" si="5"/>
        <v>4.7500991999999999E-2</v>
      </c>
      <c r="K55" s="6"/>
    </row>
    <row r="56" spans="1:11" ht="14.25" customHeight="1" x14ac:dyDescent="0.3">
      <c r="A56" s="2">
        <v>53</v>
      </c>
      <c r="B56" s="1" t="s">
        <v>18</v>
      </c>
      <c r="C56" s="4" t="s">
        <v>19</v>
      </c>
      <c r="D56" s="15" t="s">
        <v>300</v>
      </c>
      <c r="E56" s="2">
        <v>20</v>
      </c>
      <c r="F56" s="2">
        <v>1</v>
      </c>
      <c r="G56" s="2">
        <v>7</v>
      </c>
      <c r="H56" s="13">
        <f t="shared" si="3"/>
        <v>3.1416000000000006E-2</v>
      </c>
      <c r="I56" s="14">
        <f t="shared" si="4"/>
        <v>2.1991199999999999E-2</v>
      </c>
      <c r="J56" s="14">
        <f t="shared" si="5"/>
        <v>0.15393839999999998</v>
      </c>
      <c r="K56" s="6"/>
    </row>
    <row r="57" spans="1:11" ht="14.25" customHeight="1" x14ac:dyDescent="0.3">
      <c r="A57" s="2">
        <v>54</v>
      </c>
      <c r="B57" s="1" t="s">
        <v>17</v>
      </c>
      <c r="C57" s="4" t="s">
        <v>299</v>
      </c>
      <c r="D57" s="62" t="s">
        <v>288</v>
      </c>
      <c r="E57" s="2">
        <v>20</v>
      </c>
      <c r="F57" s="2">
        <v>2</v>
      </c>
      <c r="G57" s="2">
        <v>5</v>
      </c>
      <c r="H57" s="13">
        <f t="shared" si="3"/>
        <v>3.1416000000000006E-2</v>
      </c>
      <c r="I57" s="14">
        <f t="shared" si="4"/>
        <v>4.3982399999999998E-2</v>
      </c>
      <c r="J57" s="14">
        <f t="shared" si="5"/>
        <v>0.10995599999999998</v>
      </c>
      <c r="K57" s="6"/>
    </row>
    <row r="58" spans="1:11" ht="14.25" customHeight="1" x14ac:dyDescent="0.3">
      <c r="A58" s="2">
        <v>55</v>
      </c>
      <c r="B58" s="1" t="s">
        <v>14</v>
      </c>
      <c r="C58" s="4" t="s">
        <v>15</v>
      </c>
      <c r="D58" s="4" t="s">
        <v>120</v>
      </c>
      <c r="E58" s="2">
        <v>18</v>
      </c>
      <c r="F58" s="2">
        <v>2.5</v>
      </c>
      <c r="G58" s="2">
        <v>5</v>
      </c>
      <c r="H58" s="13">
        <f t="shared" si="3"/>
        <v>2.5446959999999998E-2</v>
      </c>
      <c r="I58" s="14">
        <f t="shared" si="4"/>
        <v>4.4532179999999991E-2</v>
      </c>
      <c r="J58" s="14">
        <f t="shared" si="5"/>
        <v>8.9064359999999981E-2</v>
      </c>
      <c r="K58" s="6"/>
    </row>
    <row r="59" spans="1:11" ht="14.25" customHeight="1" x14ac:dyDescent="0.3">
      <c r="A59" s="2">
        <v>56</v>
      </c>
      <c r="B59" s="1" t="s">
        <v>17</v>
      </c>
      <c r="C59" s="4" t="s">
        <v>299</v>
      </c>
      <c r="D59" s="62" t="s">
        <v>288</v>
      </c>
      <c r="E59" s="2">
        <v>13</v>
      </c>
      <c r="F59" s="2">
        <v>1</v>
      </c>
      <c r="G59" s="2">
        <v>6</v>
      </c>
      <c r="H59" s="13">
        <f t="shared" si="3"/>
        <v>1.3273260000000002E-2</v>
      </c>
      <c r="I59" s="14">
        <f t="shared" si="4"/>
        <v>9.2912819999999979E-3</v>
      </c>
      <c r="J59" s="14">
        <f t="shared" si="5"/>
        <v>5.5747691999999995E-2</v>
      </c>
      <c r="K59" s="6"/>
    </row>
    <row r="60" spans="1:11" ht="14.25" customHeight="1" x14ac:dyDescent="0.3">
      <c r="A60" s="2">
        <v>57</v>
      </c>
      <c r="B60" s="1" t="s">
        <v>17</v>
      </c>
      <c r="C60" s="4" t="s">
        <v>299</v>
      </c>
      <c r="D60" s="62" t="s">
        <v>288</v>
      </c>
      <c r="E60" s="2">
        <v>13</v>
      </c>
      <c r="F60" s="2">
        <v>1</v>
      </c>
      <c r="G60" s="2">
        <v>6</v>
      </c>
      <c r="H60" s="13">
        <f t="shared" si="3"/>
        <v>1.3273260000000002E-2</v>
      </c>
      <c r="I60" s="14">
        <f t="shared" si="4"/>
        <v>9.2912819999999979E-3</v>
      </c>
      <c r="J60" s="14">
        <f t="shared" si="5"/>
        <v>5.5747691999999995E-2</v>
      </c>
      <c r="K60" s="6"/>
    </row>
    <row r="61" spans="1:11" ht="14.25" customHeight="1" x14ac:dyDescent="0.3">
      <c r="A61" s="2">
        <v>58</v>
      </c>
      <c r="B61" s="1" t="s">
        <v>17</v>
      </c>
      <c r="C61" s="4" t="s">
        <v>299</v>
      </c>
      <c r="D61" s="62" t="s">
        <v>288</v>
      </c>
      <c r="E61" s="2">
        <v>20</v>
      </c>
      <c r="F61" s="2">
        <v>2</v>
      </c>
      <c r="G61" s="2">
        <v>6</v>
      </c>
      <c r="H61" s="13">
        <f t="shared" si="3"/>
        <v>3.1416000000000006E-2</v>
      </c>
      <c r="I61" s="14">
        <f t="shared" si="4"/>
        <v>4.3982399999999998E-2</v>
      </c>
      <c r="J61" s="14">
        <f t="shared" si="5"/>
        <v>0.13194719999999999</v>
      </c>
      <c r="K61" s="6"/>
    </row>
    <row r="62" spans="1:11" ht="14.25" customHeight="1" x14ac:dyDescent="0.3">
      <c r="A62" s="2">
        <v>59</v>
      </c>
      <c r="B62" s="1" t="s">
        <v>17</v>
      </c>
      <c r="C62" s="4" t="s">
        <v>299</v>
      </c>
      <c r="D62" s="62" t="s">
        <v>288</v>
      </c>
      <c r="E62" s="2">
        <v>14</v>
      </c>
      <c r="F62" s="2">
        <v>1</v>
      </c>
      <c r="G62" s="2">
        <v>6</v>
      </c>
      <c r="H62" s="13">
        <f t="shared" si="3"/>
        <v>1.5393840000000002E-2</v>
      </c>
      <c r="I62" s="14">
        <f t="shared" si="4"/>
        <v>1.0775688E-2</v>
      </c>
      <c r="J62" s="14">
        <f t="shared" si="5"/>
        <v>6.4654128000000005E-2</v>
      </c>
      <c r="K62" s="6"/>
    </row>
    <row r="63" spans="1:11" ht="14.25" customHeight="1" x14ac:dyDescent="0.3">
      <c r="A63" s="2">
        <v>60</v>
      </c>
      <c r="B63" s="1" t="s">
        <v>14</v>
      </c>
      <c r="C63" s="4" t="s">
        <v>15</v>
      </c>
      <c r="D63" s="4" t="s">
        <v>121</v>
      </c>
      <c r="E63" s="2">
        <v>13</v>
      </c>
      <c r="F63" s="2">
        <v>2</v>
      </c>
      <c r="G63" s="2">
        <v>6</v>
      </c>
      <c r="H63" s="13">
        <f t="shared" si="3"/>
        <v>1.3273260000000002E-2</v>
      </c>
      <c r="I63" s="14">
        <f t="shared" si="4"/>
        <v>1.8582563999999996E-2</v>
      </c>
      <c r="J63" s="14">
        <f t="shared" si="5"/>
        <v>5.5747691999999995E-2</v>
      </c>
      <c r="K63" s="6"/>
    </row>
    <row r="64" spans="1:11" ht="14.25" customHeight="1" x14ac:dyDescent="0.3">
      <c r="A64" s="2">
        <v>61</v>
      </c>
      <c r="B64" s="1" t="s">
        <v>17</v>
      </c>
      <c r="C64" s="4" t="s">
        <v>299</v>
      </c>
      <c r="D64" s="62" t="s">
        <v>288</v>
      </c>
      <c r="E64" s="2">
        <v>15</v>
      </c>
      <c r="F64" s="2">
        <v>1</v>
      </c>
      <c r="G64" s="2">
        <v>6</v>
      </c>
      <c r="H64" s="13">
        <f t="shared" si="3"/>
        <v>1.76715E-2</v>
      </c>
      <c r="I64" s="14">
        <f t="shared" si="4"/>
        <v>1.2370049999999999E-2</v>
      </c>
      <c r="J64" s="14">
        <f t="shared" si="5"/>
        <v>7.4220299999999989E-2</v>
      </c>
      <c r="K64" s="6"/>
    </row>
    <row r="65" spans="1:11" ht="14.25" customHeight="1" x14ac:dyDescent="0.3">
      <c r="A65" s="2">
        <v>62</v>
      </c>
      <c r="B65" s="1" t="s">
        <v>17</v>
      </c>
      <c r="C65" s="4" t="s">
        <v>299</v>
      </c>
      <c r="D65" s="62" t="s">
        <v>288</v>
      </c>
      <c r="E65" s="2">
        <v>13</v>
      </c>
      <c r="F65" s="2">
        <v>1.8</v>
      </c>
      <c r="G65" s="2">
        <v>7</v>
      </c>
      <c r="H65" s="13">
        <f t="shared" si="3"/>
        <v>1.3273260000000002E-2</v>
      </c>
      <c r="I65" s="14">
        <f t="shared" si="4"/>
        <v>1.6724307599999995E-2</v>
      </c>
      <c r="J65" s="14">
        <f t="shared" si="5"/>
        <v>6.5038973999999986E-2</v>
      </c>
      <c r="K65" s="6"/>
    </row>
    <row r="66" spans="1:11" ht="14.25" customHeight="1" x14ac:dyDescent="0.3">
      <c r="A66" s="2">
        <v>63</v>
      </c>
      <c r="B66" s="1" t="s">
        <v>17</v>
      </c>
      <c r="C66" s="4" t="s">
        <v>299</v>
      </c>
      <c r="D66" s="62" t="s">
        <v>288</v>
      </c>
      <c r="E66" s="2">
        <v>16</v>
      </c>
      <c r="F66" s="2">
        <v>3.2</v>
      </c>
      <c r="G66" s="2">
        <v>7</v>
      </c>
      <c r="H66" s="13">
        <f t="shared" si="3"/>
        <v>2.0106240000000001E-2</v>
      </c>
      <c r="I66" s="14">
        <f t="shared" si="4"/>
        <v>4.5037977600000008E-2</v>
      </c>
      <c r="J66" s="14">
        <f t="shared" si="5"/>
        <v>9.8520575999999999E-2</v>
      </c>
      <c r="K66" s="6"/>
    </row>
    <row r="67" spans="1:11" ht="14.25" customHeight="1" x14ac:dyDescent="0.3">
      <c r="A67" s="2">
        <v>64</v>
      </c>
      <c r="B67" s="1" t="s">
        <v>36</v>
      </c>
      <c r="C67" s="1" t="s">
        <v>37</v>
      </c>
      <c r="D67" s="1" t="s">
        <v>122</v>
      </c>
      <c r="E67" s="2">
        <v>16</v>
      </c>
      <c r="F67" s="2">
        <v>1.6</v>
      </c>
      <c r="G67" s="2">
        <v>6</v>
      </c>
      <c r="H67" s="13">
        <f t="shared" si="3"/>
        <v>2.0106240000000001E-2</v>
      </c>
      <c r="I67" s="14">
        <f t="shared" si="4"/>
        <v>2.2518988800000004E-2</v>
      </c>
      <c r="J67" s="14">
        <f t="shared" si="5"/>
        <v>8.4446208000000009E-2</v>
      </c>
      <c r="K67" s="6"/>
    </row>
    <row r="68" spans="1:11" ht="14.25" customHeight="1" x14ac:dyDescent="0.3">
      <c r="A68" s="2">
        <v>65</v>
      </c>
      <c r="B68" s="1" t="s">
        <v>8</v>
      </c>
      <c r="C68" s="4" t="s">
        <v>9</v>
      </c>
      <c r="D68" s="4" t="s">
        <v>123</v>
      </c>
      <c r="E68" s="2">
        <v>50</v>
      </c>
      <c r="F68" s="2">
        <v>8</v>
      </c>
      <c r="G68" s="2">
        <v>22</v>
      </c>
      <c r="H68" s="13">
        <f t="shared" si="3"/>
        <v>0.19635</v>
      </c>
      <c r="I68" s="14">
        <f t="shared" si="4"/>
        <v>1.0995599999999999</v>
      </c>
      <c r="J68" s="14">
        <f t="shared" si="5"/>
        <v>3.02379</v>
      </c>
      <c r="K68" s="6"/>
    </row>
    <row r="69" spans="1:11" ht="14.25" customHeight="1" x14ac:dyDescent="0.3">
      <c r="A69" s="2">
        <v>66</v>
      </c>
      <c r="B69" s="1" t="s">
        <v>18</v>
      </c>
      <c r="C69" s="4" t="s">
        <v>19</v>
      </c>
      <c r="D69" s="15" t="s">
        <v>300</v>
      </c>
      <c r="E69" s="2">
        <v>45</v>
      </c>
      <c r="F69" s="2">
        <v>8</v>
      </c>
      <c r="G69" s="2">
        <v>18</v>
      </c>
      <c r="H69" s="13">
        <f t="shared" ref="H69:H89" si="10">((E69/100)^2)*0.7854</f>
        <v>0.1590435</v>
      </c>
      <c r="I69" s="14">
        <f t="shared" ref="I69:I89" si="11">((E69^2)*3.1416/40000)*F69*0.7</f>
        <v>0.89064359999999998</v>
      </c>
      <c r="J69" s="14">
        <f t="shared" ref="J69:J89" si="12">((E69^2)*3.1416/40000)*G69*0.7</f>
        <v>2.0039481000000001</v>
      </c>
      <c r="K69" s="6"/>
    </row>
    <row r="70" spans="1:11" ht="14.25" customHeight="1" x14ac:dyDescent="0.3">
      <c r="A70" s="2">
        <v>67</v>
      </c>
      <c r="B70" s="1" t="s">
        <v>14</v>
      </c>
      <c r="C70" s="4" t="s">
        <v>15</v>
      </c>
      <c r="D70" s="4" t="s">
        <v>124</v>
      </c>
      <c r="E70" s="2">
        <v>10</v>
      </c>
      <c r="F70" s="2">
        <v>4</v>
      </c>
      <c r="G70" s="2">
        <v>8</v>
      </c>
      <c r="H70" s="13">
        <f t="shared" si="10"/>
        <v>7.8540000000000016E-3</v>
      </c>
      <c r="I70" s="14">
        <f t="shared" si="11"/>
        <v>2.1991199999999999E-2</v>
      </c>
      <c r="J70" s="14">
        <f t="shared" si="12"/>
        <v>4.3982399999999998E-2</v>
      </c>
      <c r="K70" s="6"/>
    </row>
    <row r="71" spans="1:11" ht="14.25" customHeight="1" x14ac:dyDescent="0.3">
      <c r="A71" s="2">
        <v>68</v>
      </c>
      <c r="B71" s="1" t="s">
        <v>36</v>
      </c>
      <c r="C71" s="1" t="s">
        <v>37</v>
      </c>
      <c r="D71" s="1" t="s">
        <v>125</v>
      </c>
      <c r="E71" s="2">
        <v>11</v>
      </c>
      <c r="F71" s="2">
        <v>1</v>
      </c>
      <c r="G71" s="2">
        <v>8</v>
      </c>
      <c r="H71" s="13">
        <f t="shared" si="10"/>
        <v>9.503339999999999E-3</v>
      </c>
      <c r="I71" s="14">
        <f t="shared" si="11"/>
        <v>6.6523379999999998E-3</v>
      </c>
      <c r="J71" s="14">
        <f t="shared" si="12"/>
        <v>5.3218703999999999E-2</v>
      </c>
      <c r="K71" s="6"/>
    </row>
    <row r="72" spans="1:11" ht="14.25" customHeight="1" x14ac:dyDescent="0.3">
      <c r="A72" s="2">
        <v>69</v>
      </c>
      <c r="B72" s="1" t="s">
        <v>18</v>
      </c>
      <c r="C72" s="4" t="s">
        <v>19</v>
      </c>
      <c r="D72" s="15" t="s">
        <v>300</v>
      </c>
      <c r="E72" s="2">
        <v>35</v>
      </c>
      <c r="F72" s="2">
        <v>8</v>
      </c>
      <c r="G72" s="2">
        <v>15</v>
      </c>
      <c r="H72" s="13">
        <f t="shared" si="10"/>
        <v>9.6211499999999991E-2</v>
      </c>
      <c r="I72" s="14">
        <f t="shared" si="11"/>
        <v>0.53878439999999994</v>
      </c>
      <c r="J72" s="14">
        <f t="shared" si="12"/>
        <v>1.01022075</v>
      </c>
      <c r="K72" s="6"/>
    </row>
    <row r="73" spans="1:11" ht="14.25" customHeight="1" x14ac:dyDescent="0.3">
      <c r="A73" s="2">
        <v>70</v>
      </c>
      <c r="B73" s="1" t="s">
        <v>17</v>
      </c>
      <c r="C73" s="4" t="s">
        <v>299</v>
      </c>
      <c r="D73" s="62" t="s">
        <v>288</v>
      </c>
      <c r="E73" s="2">
        <v>11</v>
      </c>
      <c r="F73" s="2">
        <v>1</v>
      </c>
      <c r="G73" s="2">
        <v>6</v>
      </c>
      <c r="H73" s="13">
        <f t="shared" si="10"/>
        <v>9.503339999999999E-3</v>
      </c>
      <c r="I73" s="14">
        <f t="shared" si="11"/>
        <v>6.6523379999999998E-3</v>
      </c>
      <c r="J73" s="14">
        <f t="shared" si="12"/>
        <v>3.9914028000000004E-2</v>
      </c>
      <c r="K73" s="6"/>
    </row>
    <row r="74" spans="1:11" ht="14.25" customHeight="1" x14ac:dyDescent="0.3">
      <c r="A74" s="2">
        <v>71</v>
      </c>
      <c r="B74" s="1" t="s">
        <v>17</v>
      </c>
      <c r="C74" s="4" t="s">
        <v>299</v>
      </c>
      <c r="D74" s="62" t="s">
        <v>288</v>
      </c>
      <c r="E74" s="2">
        <v>14</v>
      </c>
      <c r="F74" s="2">
        <v>5</v>
      </c>
      <c r="G74" s="2">
        <v>7</v>
      </c>
      <c r="H74" s="13">
        <f t="shared" si="10"/>
        <v>1.5393840000000002E-2</v>
      </c>
      <c r="I74" s="14">
        <f t="shared" si="11"/>
        <v>5.387844E-2</v>
      </c>
      <c r="J74" s="14">
        <f t="shared" si="12"/>
        <v>7.5429815999999997E-2</v>
      </c>
      <c r="K74" s="6"/>
    </row>
    <row r="75" spans="1:11" ht="14.25" customHeight="1" x14ac:dyDescent="0.3">
      <c r="A75" s="2">
        <v>72</v>
      </c>
      <c r="B75" s="1" t="s">
        <v>17</v>
      </c>
      <c r="C75" s="4" t="s">
        <v>299</v>
      </c>
      <c r="D75" s="62" t="s">
        <v>288</v>
      </c>
      <c r="E75" s="2">
        <v>11</v>
      </c>
      <c r="F75" s="2">
        <v>4</v>
      </c>
      <c r="G75" s="2">
        <v>6</v>
      </c>
      <c r="H75" s="13">
        <f t="shared" si="10"/>
        <v>9.503339999999999E-3</v>
      </c>
      <c r="I75" s="14">
        <f t="shared" si="11"/>
        <v>2.6609351999999999E-2</v>
      </c>
      <c r="J75" s="14">
        <f t="shared" si="12"/>
        <v>3.9914028000000004E-2</v>
      </c>
      <c r="K75" s="6"/>
    </row>
    <row r="76" spans="1:11" ht="14.25" customHeight="1" x14ac:dyDescent="0.3">
      <c r="A76" s="2">
        <v>73</v>
      </c>
      <c r="B76" s="1" t="s">
        <v>17</v>
      </c>
      <c r="C76" s="4" t="s">
        <v>299</v>
      </c>
      <c r="D76" s="62" t="s">
        <v>288</v>
      </c>
      <c r="E76" s="2">
        <v>10</v>
      </c>
      <c r="F76" s="2">
        <v>2</v>
      </c>
      <c r="G76" s="2">
        <v>5</v>
      </c>
      <c r="H76" s="13">
        <f t="shared" si="10"/>
        <v>7.8540000000000016E-3</v>
      </c>
      <c r="I76" s="14">
        <f t="shared" si="11"/>
        <v>1.0995599999999999E-2</v>
      </c>
      <c r="J76" s="14">
        <f t="shared" si="12"/>
        <v>2.7488999999999996E-2</v>
      </c>
      <c r="K76" s="6"/>
    </row>
    <row r="77" spans="1:11" ht="14.25" customHeight="1" x14ac:dyDescent="0.3">
      <c r="A77" s="2">
        <v>74</v>
      </c>
      <c r="B77" s="1" t="s">
        <v>17</v>
      </c>
      <c r="C77" s="4" t="s">
        <v>299</v>
      </c>
      <c r="D77" s="62" t="s">
        <v>288</v>
      </c>
      <c r="E77" s="2">
        <v>13</v>
      </c>
      <c r="F77" s="2">
        <v>3</v>
      </c>
      <c r="G77" s="2">
        <v>7</v>
      </c>
      <c r="H77" s="13">
        <f t="shared" si="10"/>
        <v>1.3273260000000002E-2</v>
      </c>
      <c r="I77" s="14">
        <f t="shared" si="11"/>
        <v>2.7873845999999997E-2</v>
      </c>
      <c r="J77" s="14">
        <f t="shared" si="12"/>
        <v>6.5038973999999986E-2</v>
      </c>
      <c r="K77" s="6"/>
    </row>
    <row r="78" spans="1:11" ht="14.25" customHeight="1" x14ac:dyDescent="0.3">
      <c r="A78" s="2">
        <v>75</v>
      </c>
      <c r="B78" s="1" t="s">
        <v>8</v>
      </c>
      <c r="C78" s="4" t="s">
        <v>9</v>
      </c>
      <c r="D78" s="4" t="s">
        <v>126</v>
      </c>
      <c r="E78" s="2">
        <v>35</v>
      </c>
      <c r="F78" s="2">
        <v>8</v>
      </c>
      <c r="G78" s="2">
        <v>15</v>
      </c>
      <c r="H78" s="13">
        <f t="shared" si="10"/>
        <v>9.6211499999999991E-2</v>
      </c>
      <c r="I78" s="14">
        <f t="shared" si="11"/>
        <v>0.53878439999999994</v>
      </c>
      <c r="J78" s="14">
        <f t="shared" si="12"/>
        <v>1.01022075</v>
      </c>
      <c r="K78" s="6"/>
    </row>
    <row r="79" spans="1:11" ht="14.25" customHeight="1" x14ac:dyDescent="0.3">
      <c r="A79" s="2">
        <v>76</v>
      </c>
      <c r="B79" s="1" t="s">
        <v>17</v>
      </c>
      <c r="C79" s="4" t="s">
        <v>299</v>
      </c>
      <c r="D79" s="62" t="s">
        <v>288</v>
      </c>
      <c r="E79" s="2">
        <v>20</v>
      </c>
      <c r="F79" s="2">
        <v>2</v>
      </c>
      <c r="G79" s="2">
        <v>7</v>
      </c>
      <c r="H79" s="13">
        <f t="shared" si="10"/>
        <v>3.1416000000000006E-2</v>
      </c>
      <c r="I79" s="14">
        <f t="shared" si="11"/>
        <v>4.3982399999999998E-2</v>
      </c>
      <c r="J79" s="14">
        <f t="shared" si="12"/>
        <v>0.15393839999999998</v>
      </c>
      <c r="K79" s="6"/>
    </row>
    <row r="80" spans="1:11" ht="14.25" customHeight="1" x14ac:dyDescent="0.3">
      <c r="A80" s="2">
        <v>77</v>
      </c>
      <c r="B80" s="1" t="s">
        <v>17</v>
      </c>
      <c r="C80" s="4" t="s">
        <v>299</v>
      </c>
      <c r="D80" s="62" t="s">
        <v>288</v>
      </c>
      <c r="E80" s="2">
        <v>13</v>
      </c>
      <c r="F80" s="2">
        <v>1.5</v>
      </c>
      <c r="G80" s="2">
        <v>6</v>
      </c>
      <c r="H80" s="13">
        <f t="shared" si="10"/>
        <v>1.3273260000000002E-2</v>
      </c>
      <c r="I80" s="14">
        <f t="shared" si="11"/>
        <v>1.3936922999999999E-2</v>
      </c>
      <c r="J80" s="14">
        <f t="shared" si="12"/>
        <v>5.5747691999999995E-2</v>
      </c>
      <c r="K80" s="6"/>
    </row>
    <row r="81" spans="1:11" ht="14.25" customHeight="1" x14ac:dyDescent="0.3">
      <c r="A81" s="2">
        <v>78</v>
      </c>
      <c r="B81" s="1" t="s">
        <v>17</v>
      </c>
      <c r="C81" s="4" t="s">
        <v>299</v>
      </c>
      <c r="D81" s="62" t="s">
        <v>288</v>
      </c>
      <c r="E81" s="2">
        <v>30</v>
      </c>
      <c r="F81" s="2">
        <v>3</v>
      </c>
      <c r="G81" s="2">
        <v>6</v>
      </c>
      <c r="H81" s="13">
        <f t="shared" si="10"/>
        <v>7.0685999999999999E-2</v>
      </c>
      <c r="I81" s="14">
        <f t="shared" si="11"/>
        <v>0.14844059999999998</v>
      </c>
      <c r="J81" s="14">
        <f t="shared" si="12"/>
        <v>0.29688119999999996</v>
      </c>
      <c r="K81" s="6"/>
    </row>
    <row r="82" spans="1:11" ht="14.25" customHeight="1" x14ac:dyDescent="0.3">
      <c r="A82" s="2">
        <v>79</v>
      </c>
      <c r="B82" s="1" t="s">
        <v>21</v>
      </c>
      <c r="C82" s="1" t="s">
        <v>9</v>
      </c>
      <c r="D82" s="4" t="s">
        <v>127</v>
      </c>
      <c r="E82" s="2">
        <v>30</v>
      </c>
      <c r="F82" s="2">
        <v>5</v>
      </c>
      <c r="G82" s="2">
        <v>7</v>
      </c>
      <c r="H82" s="13">
        <f t="shared" si="10"/>
        <v>7.0685999999999999E-2</v>
      </c>
      <c r="I82" s="14">
        <f t="shared" si="11"/>
        <v>0.24740100000000001</v>
      </c>
      <c r="J82" s="14">
        <f t="shared" si="12"/>
        <v>0.34636139999999993</v>
      </c>
      <c r="K82" s="6"/>
    </row>
    <row r="83" spans="1:11" ht="14.25" customHeight="1" x14ac:dyDescent="0.3">
      <c r="A83" s="2">
        <v>80</v>
      </c>
      <c r="B83" s="1" t="s">
        <v>17</v>
      </c>
      <c r="C83" s="4" t="s">
        <v>299</v>
      </c>
      <c r="D83" s="62" t="s">
        <v>288</v>
      </c>
      <c r="E83" s="2">
        <v>15</v>
      </c>
      <c r="F83" s="2">
        <v>3</v>
      </c>
      <c r="G83" s="2">
        <v>6</v>
      </c>
      <c r="H83" s="13">
        <f t="shared" si="10"/>
        <v>1.76715E-2</v>
      </c>
      <c r="I83" s="14">
        <f t="shared" si="11"/>
        <v>3.7110149999999995E-2</v>
      </c>
      <c r="J83" s="14">
        <f t="shared" si="12"/>
        <v>7.4220299999999989E-2</v>
      </c>
      <c r="K83" s="6"/>
    </row>
    <row r="84" spans="1:11" ht="14.25" customHeight="1" x14ac:dyDescent="0.3">
      <c r="A84" s="2">
        <v>81</v>
      </c>
      <c r="B84" s="1" t="s">
        <v>17</v>
      </c>
      <c r="C84" s="4" t="s">
        <v>299</v>
      </c>
      <c r="D84" s="62" t="s">
        <v>288</v>
      </c>
      <c r="E84" s="2">
        <v>11</v>
      </c>
      <c r="F84" s="2">
        <v>1</v>
      </c>
      <c r="G84" s="2">
        <v>4</v>
      </c>
      <c r="H84" s="13">
        <f t="shared" si="10"/>
        <v>9.503339999999999E-3</v>
      </c>
      <c r="I84" s="14">
        <f t="shared" si="11"/>
        <v>6.6523379999999998E-3</v>
      </c>
      <c r="J84" s="14">
        <f t="shared" si="12"/>
        <v>2.6609351999999999E-2</v>
      </c>
      <c r="K84" s="6"/>
    </row>
    <row r="85" spans="1:11" ht="14.25" customHeight="1" x14ac:dyDescent="0.3">
      <c r="A85" s="2">
        <v>82</v>
      </c>
      <c r="B85" s="1" t="s">
        <v>17</v>
      </c>
      <c r="C85" s="4" t="s">
        <v>299</v>
      </c>
      <c r="D85" s="62" t="s">
        <v>288</v>
      </c>
      <c r="E85" s="2">
        <v>18</v>
      </c>
      <c r="F85" s="2">
        <v>2</v>
      </c>
      <c r="G85" s="2">
        <v>5</v>
      </c>
      <c r="H85" s="13">
        <f t="shared" si="10"/>
        <v>2.5446959999999998E-2</v>
      </c>
      <c r="I85" s="14">
        <f t="shared" si="11"/>
        <v>3.5625743999999994E-2</v>
      </c>
      <c r="J85" s="14">
        <f t="shared" si="12"/>
        <v>8.9064359999999981E-2</v>
      </c>
      <c r="K85" s="6"/>
    </row>
    <row r="86" spans="1:11" ht="14.25" customHeight="1" x14ac:dyDescent="0.3">
      <c r="A86" s="2">
        <v>83</v>
      </c>
      <c r="B86" s="1" t="s">
        <v>17</v>
      </c>
      <c r="C86" s="4" t="s">
        <v>299</v>
      </c>
      <c r="D86" s="62" t="s">
        <v>288</v>
      </c>
      <c r="E86" s="2">
        <v>12</v>
      </c>
      <c r="F86" s="2">
        <v>2</v>
      </c>
      <c r="G86" s="2">
        <v>6</v>
      </c>
      <c r="H86" s="13">
        <f t="shared" si="10"/>
        <v>1.130976E-2</v>
      </c>
      <c r="I86" s="14">
        <f t="shared" si="11"/>
        <v>1.5833664000000001E-2</v>
      </c>
      <c r="J86" s="14">
        <f t="shared" si="12"/>
        <v>4.7500991999999999E-2</v>
      </c>
      <c r="K86" s="6"/>
    </row>
    <row r="87" spans="1:11" ht="14.25" customHeight="1" x14ac:dyDescent="0.3">
      <c r="A87" s="2">
        <v>84</v>
      </c>
      <c r="B87" s="1" t="s">
        <v>8</v>
      </c>
      <c r="C87" s="4" t="s">
        <v>9</v>
      </c>
      <c r="D87" s="4" t="s">
        <v>128</v>
      </c>
      <c r="E87" s="2">
        <v>60</v>
      </c>
      <c r="F87" s="2">
        <v>5</v>
      </c>
      <c r="G87" s="2">
        <v>10</v>
      </c>
      <c r="H87" s="13">
        <f t="shared" si="10"/>
        <v>0.282744</v>
      </c>
      <c r="I87" s="14">
        <f t="shared" si="11"/>
        <v>0.98960400000000004</v>
      </c>
      <c r="J87" s="14">
        <f t="shared" si="12"/>
        <v>1.9792080000000001</v>
      </c>
      <c r="K87" s="6"/>
    </row>
    <row r="88" spans="1:11" ht="14.25" customHeight="1" x14ac:dyDescent="0.3">
      <c r="A88" s="2">
        <v>85</v>
      </c>
      <c r="B88" s="1" t="s">
        <v>17</v>
      </c>
      <c r="C88" s="4" t="s">
        <v>299</v>
      </c>
      <c r="D88" s="62" t="s">
        <v>288</v>
      </c>
      <c r="E88" s="2">
        <v>20</v>
      </c>
      <c r="F88" s="2">
        <v>2</v>
      </c>
      <c r="G88" s="2">
        <v>7</v>
      </c>
      <c r="H88" s="13">
        <f t="shared" si="10"/>
        <v>3.1416000000000006E-2</v>
      </c>
      <c r="I88" s="14">
        <f t="shared" si="11"/>
        <v>4.3982399999999998E-2</v>
      </c>
      <c r="J88" s="14">
        <f t="shared" si="12"/>
        <v>0.15393839999999998</v>
      </c>
      <c r="K88" s="6"/>
    </row>
    <row r="89" spans="1:11" ht="14.25" customHeight="1" x14ac:dyDescent="0.3">
      <c r="A89" s="2">
        <v>86</v>
      </c>
      <c r="B89" s="1" t="s">
        <v>17</v>
      </c>
      <c r="C89" s="4" t="s">
        <v>299</v>
      </c>
      <c r="D89" s="62" t="s">
        <v>288</v>
      </c>
      <c r="E89" s="2">
        <v>11</v>
      </c>
      <c r="F89" s="2">
        <v>1.2</v>
      </c>
      <c r="G89" s="2">
        <v>6</v>
      </c>
      <c r="H89" s="13">
        <f t="shared" si="10"/>
        <v>9.503339999999999E-3</v>
      </c>
      <c r="I89" s="14">
        <f t="shared" si="11"/>
        <v>7.9828056000000001E-3</v>
      </c>
      <c r="J89" s="14">
        <f t="shared" si="12"/>
        <v>3.9914028000000004E-2</v>
      </c>
      <c r="K89" s="6"/>
    </row>
    <row r="90" spans="1:11" ht="14.25" customHeight="1" x14ac:dyDescent="0.3">
      <c r="A90" s="110" t="s">
        <v>249</v>
      </c>
      <c r="B90" s="110"/>
      <c r="C90" s="110"/>
      <c r="D90" s="110"/>
      <c r="E90" s="110"/>
      <c r="F90" s="110"/>
      <c r="G90" s="110"/>
      <c r="H90" s="16">
        <f>SUM(H4:H89)</f>
        <v>3.3845242200000025</v>
      </c>
      <c r="I90" s="16">
        <f t="shared" ref="I90:J90" si="13">SUM(I4:I89)</f>
        <v>9.072749947800002</v>
      </c>
      <c r="J90" s="16">
        <f t="shared" si="13"/>
        <v>23.349871313999998</v>
      </c>
      <c r="K90" s="6"/>
    </row>
    <row r="91" spans="1:11" ht="14.25" customHeight="1" x14ac:dyDescent="0.3">
      <c r="A91" s="6"/>
      <c r="B91" s="6"/>
      <c r="C91" s="6"/>
      <c r="D91" s="6"/>
      <c r="E91" s="6"/>
      <c r="F91" s="6"/>
      <c r="G91" s="6"/>
      <c r="H91" s="31"/>
      <c r="I91" s="31"/>
      <c r="J91" s="31"/>
      <c r="K91" s="6"/>
    </row>
    <row r="92" spans="1:11" ht="14.2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ht="14.2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ht="14.2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ht="14.2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72"/>
    </row>
    <row r="96" spans="1:11" ht="14.2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73"/>
    </row>
    <row r="97" spans="1:11" ht="14.2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74"/>
    </row>
    <row r="98" spans="1:11" ht="14.2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74"/>
    </row>
    <row r="99" spans="1:11" ht="14.2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74"/>
    </row>
    <row r="100" spans="1:11" ht="14.2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74"/>
    </row>
    <row r="101" spans="1:11" ht="14.2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74"/>
    </row>
    <row r="102" spans="1:11" ht="14.2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74"/>
    </row>
    <row r="103" spans="1:11" ht="14.2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75"/>
    </row>
    <row r="104" spans="1:11" ht="14.2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ht="14.2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ht="14.2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ht="14.2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ht="14.2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ht="14.2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ht="14.2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ht="14.2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ht="14.2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ht="14.2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ht="14.2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ht="14.2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ht="14.2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ht="14.2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 ht="14.2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ht="14.2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 ht="14.2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ht="14.2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 ht="14.2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 ht="14.2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ht="14.2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 ht="14.2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 ht="14.2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 ht="14.2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ht="14.2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ht="14.2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ht="14.2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ht="14.2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 ht="14.2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ht="14.2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ht="14.2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ht="14.2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ht="14.2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ht="14.2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 ht="14.2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ht="14.2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 ht="14.2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 ht="14.2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 ht="14.2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 ht="14.2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 ht="14.2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 ht="14.2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 ht="14.2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 ht="14.2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 ht="14.2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 ht="14.2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ht="14.2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 ht="14.2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 ht="14.2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 ht="14.2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 ht="14.2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 ht="14.2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 ht="14.2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 ht="14.2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 ht="14.2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 ht="14.2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ht="14.2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 ht="14.2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 ht="14.2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 ht="14.2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 ht="14.2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 ht="14.2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 ht="14.2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 ht="14.2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 ht="14.2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 ht="14.2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 ht="14.2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 ht="14.2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 ht="14.2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 ht="14.2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 ht="14.2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ht="14.2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 ht="14.2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 ht="14.2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 ht="14.2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ht="14.2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 ht="14.2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 ht="14.2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 ht="14.2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 ht="14.2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ht="14.2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 ht="14.2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 ht="14.2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 ht="14.2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 ht="14.2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 ht="14.2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 ht="14.2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ht="14.2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 ht="14.2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 ht="14.2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 ht="14.2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 ht="14.2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 ht="14.2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 ht="14.2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 ht="14.2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 ht="14.2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 ht="14.2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1" ht="14.2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1:11" ht="14.2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spans="1:11" ht="14.2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spans="1:11" ht="14.2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</row>
    <row r="205" spans="1:11" ht="14.2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1:11" ht="14.2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1:11" ht="14.2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</row>
    <row r="208" spans="1:11" ht="14.2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</row>
    <row r="209" spans="1:11" ht="14.2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spans="1:11" ht="14.2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ht="14.2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spans="1:11" ht="14.2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3" spans="1:11" ht="14.2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</row>
    <row r="214" spans="1:11" ht="14.2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ht="14.2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1:11" ht="14.2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1:11" ht="14.2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1:11" ht="14.2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1:11" ht="14.2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1:11" ht="14.2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1:11" ht="14.2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1:11" ht="14.2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1:11" ht="14.2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1:11" ht="14.2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1" ht="14.2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1:11" ht="14.2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1:11" ht="14.2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1:11" ht="14.2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1:11" ht="14.2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1:11" ht="14.2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1:11" ht="14.2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1:11" ht="14.2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1:11" ht="14.2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1:11" ht="14.2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</row>
    <row r="235" spans="1:11" ht="14.2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1:11" ht="14.2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7" spans="1:11" ht="14.2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1:11" ht="14.2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</row>
    <row r="239" spans="1:11" ht="14.2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1:11" ht="14.2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spans="1:11" ht="14.2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spans="1:11" ht="14.2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spans="1:11" ht="14.2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1:11" ht="14.2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</row>
    <row r="245" spans="1:11" ht="14.2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</row>
    <row r="246" spans="1:11" ht="14.2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spans="1:11" ht="14.2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spans="1:11" ht="14.2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</row>
    <row r="249" spans="1:11" ht="14.2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</row>
    <row r="250" spans="1:11" ht="14.2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</row>
    <row r="251" spans="1:11" ht="14.2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</row>
    <row r="252" spans="1:11" ht="14.2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</row>
    <row r="253" spans="1:11" ht="14.2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</row>
    <row r="254" spans="1:11" ht="14.2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</row>
    <row r="255" spans="1:11" ht="14.2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1:11" ht="14.2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spans="1:11" ht="14.2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</row>
    <row r="258" spans="1:11" ht="14.2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</row>
    <row r="259" spans="1:11" ht="14.2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</row>
    <row r="260" spans="1:11" ht="14.2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</row>
    <row r="261" spans="1:11" ht="14.2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</row>
    <row r="262" spans="1:11" ht="14.2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</row>
    <row r="263" spans="1:11" ht="14.2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</row>
    <row r="264" spans="1:11" ht="14.2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</row>
    <row r="265" spans="1:11" ht="14.2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</row>
    <row r="266" spans="1:11" ht="14.2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spans="1:11" ht="14.2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</row>
    <row r="268" spans="1:11" ht="14.2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spans="1:11" ht="14.2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1:11" ht="14.2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</row>
    <row r="271" spans="1:11" ht="14.2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</row>
    <row r="272" spans="1:11" ht="14.2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</row>
    <row r="273" spans="1:11" ht="14.2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</row>
    <row r="274" spans="1:11" ht="14.2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</row>
    <row r="275" spans="1:11" ht="14.2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</row>
    <row r="276" spans="1:11" ht="14.2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</row>
    <row r="277" spans="1:11" ht="14.2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</row>
    <row r="278" spans="1:11" ht="14.2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</row>
    <row r="279" spans="1:11" ht="14.2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</row>
    <row r="280" spans="1:11" ht="14.2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</row>
    <row r="281" spans="1:11" ht="14.2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</row>
    <row r="282" spans="1:11" ht="14.2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</row>
    <row r="283" spans="1:11" ht="14.2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</row>
    <row r="284" spans="1:11" ht="14.2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</row>
    <row r="285" spans="1:11" ht="14.2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</row>
    <row r="286" spans="1:11" ht="14.2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</row>
    <row r="287" spans="1:11" ht="14.2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</row>
    <row r="288" spans="1:11" ht="14.2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</row>
    <row r="289" spans="1:11" ht="14.2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</row>
    <row r="290" spans="1:11" ht="14.2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spans="1:11" ht="14.2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</row>
    <row r="292" spans="1:11" ht="14.2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</row>
    <row r="293" spans="1:11" ht="14.2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</row>
    <row r="294" spans="1:11" ht="14.2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</row>
    <row r="295" spans="1:11" ht="14.2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</row>
    <row r="296" spans="1:11" ht="14.2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</row>
    <row r="297" spans="1:11" ht="14.2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</row>
    <row r="298" spans="1:11" ht="14.2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</row>
    <row r="299" spans="1:11" ht="14.2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</row>
    <row r="300" spans="1:11" ht="14.2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</row>
    <row r="301" spans="1:11" ht="14.2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</row>
    <row r="302" spans="1:11" ht="14.2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</row>
    <row r="303" spans="1:11" ht="14.2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spans="1:11" ht="14.2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spans="1:11" ht="14.2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</row>
    <row r="306" spans="1:11" ht="14.2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</row>
    <row r="307" spans="1:11" ht="14.2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</row>
    <row r="308" spans="1:11" ht="14.2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</row>
    <row r="309" spans="1:11" ht="14.2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</row>
    <row r="310" spans="1:11" ht="14.2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</row>
    <row r="311" spans="1:11" ht="14.2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spans="1:11" ht="14.2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</row>
    <row r="313" spans="1:11" ht="14.2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</row>
    <row r="314" spans="1:11" ht="14.2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</row>
    <row r="315" spans="1:11" ht="14.2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spans="1:11" ht="14.2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</row>
    <row r="317" spans="1:11" ht="14.2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</row>
    <row r="318" spans="1:11" ht="14.2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</row>
    <row r="319" spans="1:11" ht="14.2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</row>
    <row r="320" spans="1:11" ht="14.2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</row>
    <row r="321" spans="1:11" ht="14.2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</row>
    <row r="322" spans="1:11" ht="14.2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</row>
    <row r="323" spans="1:11" ht="14.2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</row>
    <row r="324" spans="1:11" ht="14.2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</row>
    <row r="325" spans="1:11" ht="14.2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</row>
    <row r="326" spans="1:11" ht="14.2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</row>
    <row r="327" spans="1:11" ht="14.2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</row>
    <row r="328" spans="1:11" ht="14.2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</row>
    <row r="329" spans="1:11" ht="14.2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</row>
    <row r="330" spans="1:11" ht="14.2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</row>
    <row r="331" spans="1:11" ht="14.2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</row>
    <row r="332" spans="1:11" ht="14.2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spans="1:11" ht="14.2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</row>
    <row r="334" spans="1:11" ht="14.2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</row>
    <row r="335" spans="1:11" ht="14.2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spans="1:11" ht="14.2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</row>
    <row r="337" spans="1:11" ht="14.2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</row>
    <row r="338" spans="1:11" ht="14.2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</row>
    <row r="339" spans="1:11" ht="14.2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</row>
    <row r="340" spans="1:11" ht="14.2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</row>
    <row r="341" spans="1:11" ht="14.2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</row>
    <row r="342" spans="1:11" ht="14.2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</row>
    <row r="343" spans="1:11" ht="14.2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</row>
    <row r="344" spans="1:11" ht="14.2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</row>
    <row r="345" spans="1:11" ht="14.2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</row>
    <row r="346" spans="1:11" ht="14.2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</row>
    <row r="347" spans="1:11" ht="14.2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</row>
    <row r="348" spans="1:11" ht="14.2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1" ht="14.2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</row>
    <row r="350" spans="1:11" ht="14.2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</row>
    <row r="351" spans="1:11" ht="14.2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</row>
    <row r="352" spans="1:11" ht="14.2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</row>
    <row r="353" spans="1:11" ht="14.2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spans="1:11" ht="14.2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</row>
    <row r="355" spans="1:11" ht="14.2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spans="1:11" ht="14.2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</row>
    <row r="357" spans="1:11" ht="14.2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</row>
    <row r="358" spans="1:11" ht="14.2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</row>
    <row r="359" spans="1:11" ht="14.2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</row>
    <row r="360" spans="1:11" ht="14.2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</row>
    <row r="361" spans="1:11" ht="14.2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</row>
    <row r="362" spans="1:11" ht="14.2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spans="1:11" ht="14.2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</row>
    <row r="364" spans="1:11" ht="14.2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</row>
    <row r="365" spans="1:11" ht="14.2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</row>
    <row r="366" spans="1:11" ht="14.2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</row>
    <row r="367" spans="1:11" ht="14.2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</row>
    <row r="368" spans="1:11" ht="14.2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</row>
    <row r="369" spans="1:11" ht="14.2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</row>
    <row r="370" spans="1:11" ht="14.2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</row>
    <row r="371" spans="1:11" ht="14.2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</row>
    <row r="372" spans="1:11" ht="14.2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</row>
    <row r="373" spans="1:11" ht="14.2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</row>
    <row r="374" spans="1:11" ht="14.2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</row>
    <row r="375" spans="1:11" ht="14.2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</row>
    <row r="376" spans="1:11" ht="14.2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</row>
    <row r="377" spans="1:11" ht="14.2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</row>
    <row r="378" spans="1:11" ht="14.2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</row>
    <row r="379" spans="1:11" ht="14.2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</row>
    <row r="380" spans="1:11" ht="14.2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</row>
    <row r="381" spans="1:11" ht="14.2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</row>
    <row r="382" spans="1:11" ht="14.2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</row>
    <row r="383" spans="1:11" ht="14.2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</row>
    <row r="384" spans="1:11" ht="14.2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</row>
    <row r="385" spans="1:11" ht="14.2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</row>
    <row r="386" spans="1:11" ht="14.2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</row>
    <row r="387" spans="1:11" ht="14.2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</row>
    <row r="388" spans="1:11" ht="14.2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</row>
    <row r="389" spans="1:11" ht="14.2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</row>
    <row r="390" spans="1:11" ht="14.2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</row>
    <row r="391" spans="1:11" ht="14.2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</row>
    <row r="392" spans="1:11" ht="14.2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</row>
    <row r="393" spans="1:11" ht="14.2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</row>
    <row r="394" spans="1:11" ht="14.2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</row>
    <row r="395" spans="1:11" ht="14.2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</row>
    <row r="396" spans="1:11" ht="14.2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</row>
    <row r="397" spans="1:11" ht="14.2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</row>
    <row r="398" spans="1:11" ht="14.2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</row>
    <row r="399" spans="1:11" ht="14.2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</row>
    <row r="400" spans="1:11" ht="14.2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</row>
    <row r="401" spans="1:11" ht="14.2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</row>
    <row r="402" spans="1:11" ht="14.2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</row>
    <row r="403" spans="1:11" ht="14.2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</row>
    <row r="404" spans="1:11" ht="14.2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</row>
    <row r="405" spans="1:11" ht="14.2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</row>
    <row r="406" spans="1:11" ht="14.2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</row>
    <row r="407" spans="1:11" ht="14.2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</row>
    <row r="408" spans="1:11" ht="14.2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</row>
    <row r="409" spans="1:11" ht="14.2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</row>
    <row r="410" spans="1:11" ht="14.2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</row>
    <row r="411" spans="1:11" ht="14.2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</row>
    <row r="412" spans="1:11" ht="14.2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</row>
    <row r="413" spans="1:11" ht="14.2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</row>
    <row r="414" spans="1:11" ht="14.2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</row>
    <row r="415" spans="1:11" ht="14.2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</row>
    <row r="416" spans="1:11" ht="14.2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</row>
    <row r="417" spans="1:11" ht="14.2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</row>
    <row r="418" spans="1:11" ht="14.2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</row>
    <row r="419" spans="1:11" ht="14.2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</row>
    <row r="420" spans="1:11" ht="14.2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</row>
    <row r="421" spans="1:11" ht="14.2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</row>
    <row r="422" spans="1:11" ht="14.2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</row>
    <row r="423" spans="1:11" ht="14.2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</row>
    <row r="424" spans="1:11" ht="14.2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</row>
    <row r="425" spans="1:11" ht="14.2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</row>
    <row r="426" spans="1:11" ht="14.2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spans="1:11" ht="14.2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</row>
    <row r="428" spans="1:11" ht="14.2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spans="1:11" ht="14.2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</row>
    <row r="430" spans="1:11" ht="14.2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</row>
    <row r="431" spans="1:11" ht="14.2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</row>
    <row r="432" spans="1:11" ht="14.2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</row>
    <row r="433" spans="1:11" ht="14.2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</row>
    <row r="434" spans="1:11" ht="14.2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</row>
    <row r="435" spans="1:11" ht="14.2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</row>
    <row r="436" spans="1:11" ht="14.2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</row>
    <row r="437" spans="1:11" ht="14.2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</row>
    <row r="438" spans="1:11" ht="14.2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</row>
    <row r="439" spans="1:11" ht="14.2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</row>
    <row r="440" spans="1:11" ht="14.2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</row>
    <row r="441" spans="1:11" ht="14.2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</row>
    <row r="442" spans="1:11" ht="14.2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</row>
    <row r="443" spans="1:11" ht="14.2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</row>
    <row r="444" spans="1:11" ht="14.2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</row>
    <row r="445" spans="1:11" ht="14.2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</row>
    <row r="446" spans="1:11" ht="14.2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</row>
    <row r="447" spans="1:11" ht="14.2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</row>
    <row r="448" spans="1:11" ht="14.2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</row>
    <row r="449" spans="1:11" ht="14.2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</row>
    <row r="450" spans="1:11" ht="14.2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</row>
    <row r="451" spans="1:11" ht="14.2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</row>
    <row r="452" spans="1:11" ht="14.2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</row>
    <row r="453" spans="1:11" ht="14.2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</row>
    <row r="454" spans="1:11" ht="14.2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</row>
    <row r="455" spans="1:11" ht="14.2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</row>
    <row r="456" spans="1:11" ht="14.2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</row>
    <row r="457" spans="1:11" ht="14.2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</row>
    <row r="458" spans="1:11" ht="14.2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</row>
    <row r="459" spans="1:11" ht="14.2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</row>
    <row r="460" spans="1:11" ht="14.2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</row>
    <row r="461" spans="1:11" ht="14.2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</row>
    <row r="462" spans="1:11" ht="14.2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</row>
    <row r="463" spans="1:11" ht="14.2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</row>
    <row r="464" spans="1:11" ht="14.2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</row>
    <row r="465" spans="1:11" ht="14.2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</row>
    <row r="466" spans="1:11" ht="14.2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</row>
    <row r="467" spans="1:11" ht="14.2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</row>
    <row r="468" spans="1:11" ht="14.2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</row>
    <row r="469" spans="1:11" ht="14.2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</row>
    <row r="470" spans="1:11" ht="14.2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</row>
    <row r="471" spans="1:11" ht="14.2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</row>
    <row r="472" spans="1:11" ht="14.2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</row>
    <row r="473" spans="1:11" ht="14.2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</row>
    <row r="474" spans="1:11" ht="14.2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</row>
    <row r="475" spans="1:11" ht="14.2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</row>
    <row r="476" spans="1:11" ht="14.2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</row>
    <row r="477" spans="1:11" ht="14.2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</row>
    <row r="478" spans="1:11" ht="14.2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</row>
    <row r="479" spans="1:11" ht="14.2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</row>
    <row r="480" spans="1:11" ht="14.2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</row>
    <row r="481" spans="1:11" ht="14.2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</row>
    <row r="482" spans="1:11" ht="14.2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</row>
    <row r="483" spans="1:11" ht="14.2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</row>
    <row r="484" spans="1:11" ht="14.2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</row>
    <row r="485" spans="1:11" ht="14.2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</row>
    <row r="486" spans="1:11" ht="14.2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</row>
    <row r="487" spans="1:11" ht="14.2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</row>
    <row r="488" spans="1:11" ht="14.2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</row>
    <row r="489" spans="1:11" ht="14.2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</row>
    <row r="490" spans="1:11" ht="14.2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</row>
    <row r="491" spans="1:11" ht="14.2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</row>
    <row r="492" spans="1:11" ht="14.2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</row>
    <row r="493" spans="1:11" ht="14.2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</row>
    <row r="494" spans="1:11" ht="14.2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</row>
    <row r="495" spans="1:11" ht="14.2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</row>
    <row r="496" spans="1:11" ht="14.2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</row>
    <row r="497" spans="1:11" ht="14.2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</row>
    <row r="498" spans="1:11" ht="14.2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</row>
    <row r="499" spans="1:11" ht="14.2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</row>
    <row r="500" spans="1:11" ht="14.2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</row>
    <row r="501" spans="1:11" ht="14.2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</row>
    <row r="502" spans="1:11" ht="14.2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</row>
    <row r="503" spans="1:11" ht="14.2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</row>
    <row r="504" spans="1:11" ht="14.2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</row>
    <row r="505" spans="1:11" ht="14.2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</row>
    <row r="506" spans="1:11" ht="14.2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</row>
    <row r="507" spans="1:11" ht="14.2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</row>
    <row r="508" spans="1:11" ht="14.2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</row>
    <row r="509" spans="1:11" ht="14.2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</row>
    <row r="510" spans="1:11" ht="14.2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</row>
    <row r="511" spans="1:11" ht="14.2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</row>
    <row r="512" spans="1:11" ht="14.2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</row>
    <row r="513" spans="1:11" ht="14.2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</row>
    <row r="514" spans="1:11" ht="14.2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</row>
    <row r="515" spans="1:11" ht="14.2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</row>
    <row r="516" spans="1:11" ht="14.2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</row>
    <row r="517" spans="1:11" ht="14.2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</row>
    <row r="518" spans="1:11" ht="14.2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</row>
    <row r="519" spans="1:11" ht="14.2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</row>
    <row r="520" spans="1:11" ht="14.2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</row>
    <row r="521" spans="1:11" ht="14.2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</row>
    <row r="522" spans="1:11" ht="14.2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</row>
    <row r="523" spans="1:11" ht="14.2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</row>
    <row r="524" spans="1:11" ht="14.2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</row>
    <row r="525" spans="1:11" ht="14.2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</row>
    <row r="526" spans="1:11" ht="14.2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</row>
    <row r="527" spans="1:11" ht="14.2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</row>
    <row r="528" spans="1:11" ht="14.2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</row>
    <row r="529" spans="1:11" ht="14.2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</row>
    <row r="530" spans="1:11" ht="14.2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</row>
    <row r="531" spans="1:11" ht="14.2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</row>
    <row r="532" spans="1:11" ht="14.2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</row>
    <row r="533" spans="1:11" ht="14.2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</row>
    <row r="534" spans="1:11" ht="14.2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</row>
    <row r="535" spans="1:11" ht="14.2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</row>
    <row r="536" spans="1:11" ht="14.2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</row>
    <row r="537" spans="1:11" ht="14.2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</row>
    <row r="538" spans="1:11" ht="14.2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</row>
    <row r="539" spans="1:11" ht="14.2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</row>
    <row r="540" spans="1:11" ht="14.2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</row>
    <row r="541" spans="1:11" ht="14.2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</row>
    <row r="542" spans="1:11" ht="14.2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</row>
    <row r="543" spans="1:11" ht="14.2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</row>
    <row r="544" spans="1:11" ht="14.2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</row>
    <row r="545" spans="1:11" ht="14.2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</row>
    <row r="546" spans="1:11" ht="14.2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</row>
    <row r="547" spans="1:11" ht="14.2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</row>
    <row r="548" spans="1:11" ht="14.2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</row>
    <row r="549" spans="1:11" ht="14.2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</row>
    <row r="550" spans="1:11" ht="14.2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</row>
    <row r="551" spans="1:11" ht="14.2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</row>
    <row r="552" spans="1:11" ht="14.2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</row>
    <row r="553" spans="1:11" ht="14.2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</row>
    <row r="554" spans="1:11" ht="14.2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</row>
    <row r="555" spans="1:11" ht="14.2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</row>
    <row r="556" spans="1:11" ht="14.2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</row>
    <row r="557" spans="1:11" ht="14.2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</row>
    <row r="558" spans="1:11" ht="14.2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</row>
    <row r="559" spans="1:11" ht="14.2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</row>
    <row r="560" spans="1:11" ht="14.2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</row>
    <row r="561" spans="1:11" ht="14.2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</row>
    <row r="562" spans="1:11" ht="14.2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</row>
    <row r="563" spans="1:11" ht="14.2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</row>
    <row r="564" spans="1:11" ht="14.2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</row>
    <row r="565" spans="1:11" ht="14.2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</row>
    <row r="566" spans="1:11" ht="14.2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</row>
    <row r="567" spans="1:11" ht="14.2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</row>
    <row r="568" spans="1:11" ht="14.2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</row>
    <row r="569" spans="1:11" ht="14.2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</row>
    <row r="570" spans="1:11" ht="14.2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</row>
    <row r="571" spans="1:11" ht="14.2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</row>
    <row r="572" spans="1:11" ht="14.2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</row>
    <row r="573" spans="1:11" ht="14.2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</row>
    <row r="574" spans="1:11" ht="14.2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</row>
    <row r="575" spans="1:11" ht="14.2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</row>
    <row r="576" spans="1:11" ht="14.2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</row>
    <row r="577" spans="1:11" ht="14.2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</row>
    <row r="578" spans="1:11" ht="14.2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</row>
    <row r="579" spans="1:11" ht="14.2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</row>
    <row r="580" spans="1:11" ht="14.2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</row>
    <row r="581" spans="1:11" ht="14.2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</row>
    <row r="582" spans="1:11" ht="14.2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</row>
    <row r="583" spans="1:11" ht="14.2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</row>
    <row r="584" spans="1:11" ht="14.2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</row>
    <row r="585" spans="1:11" ht="14.2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</row>
    <row r="586" spans="1:11" ht="14.2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</row>
    <row r="587" spans="1:11" ht="14.2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</row>
    <row r="588" spans="1:11" ht="14.2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</row>
    <row r="589" spans="1:11" ht="14.2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</row>
    <row r="590" spans="1:11" ht="14.2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</row>
    <row r="591" spans="1:11" ht="14.2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</row>
    <row r="592" spans="1:11" ht="14.2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</row>
    <row r="593" spans="1:11" ht="14.2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</row>
    <row r="594" spans="1:11" ht="14.2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</row>
    <row r="595" spans="1:11" ht="14.2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</row>
    <row r="596" spans="1:11" ht="14.2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</row>
    <row r="597" spans="1:11" ht="14.2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</row>
    <row r="598" spans="1:11" ht="14.2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</row>
    <row r="599" spans="1:11" ht="14.2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</row>
    <row r="600" spans="1:11" ht="14.2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</row>
    <row r="601" spans="1:11" ht="14.2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</row>
    <row r="602" spans="1:11" ht="14.2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</row>
    <row r="603" spans="1:11" ht="14.2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</row>
    <row r="604" spans="1:11" ht="14.2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</row>
    <row r="605" spans="1:11" ht="14.2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</row>
    <row r="606" spans="1:11" ht="14.2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</row>
    <row r="607" spans="1:11" ht="14.2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</row>
    <row r="608" spans="1:11" ht="14.2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</row>
    <row r="609" spans="1:11" ht="14.2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</row>
    <row r="610" spans="1:11" ht="14.2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</row>
    <row r="611" spans="1:11" ht="14.2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</row>
    <row r="612" spans="1:11" ht="14.2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</row>
    <row r="613" spans="1:11" ht="14.2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</row>
    <row r="614" spans="1:11" ht="14.2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</row>
    <row r="615" spans="1:11" ht="14.2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</row>
    <row r="616" spans="1:11" ht="14.2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</row>
    <row r="617" spans="1:11" ht="14.2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</row>
    <row r="618" spans="1:11" ht="14.2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</row>
    <row r="619" spans="1:11" ht="14.2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</row>
    <row r="620" spans="1:11" ht="14.2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</row>
    <row r="621" spans="1:11" ht="14.2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</row>
    <row r="622" spans="1:11" ht="14.2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</row>
    <row r="623" spans="1:11" ht="14.2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</row>
    <row r="624" spans="1:11" ht="14.2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</row>
    <row r="625" spans="1:11" ht="14.2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</row>
    <row r="626" spans="1:11" ht="14.2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</row>
    <row r="627" spans="1:11" ht="14.2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</row>
    <row r="628" spans="1:11" ht="14.2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</row>
    <row r="629" spans="1:11" ht="14.2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</row>
    <row r="630" spans="1:11" ht="14.2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</row>
    <row r="631" spans="1:11" ht="14.2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</row>
    <row r="632" spans="1:11" ht="14.2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</row>
    <row r="633" spans="1:11" ht="14.2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</row>
    <row r="634" spans="1:11" ht="14.2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</row>
    <row r="635" spans="1:11" ht="14.2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</row>
    <row r="636" spans="1:11" ht="14.2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</row>
    <row r="637" spans="1:11" ht="14.2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</row>
    <row r="638" spans="1:11" ht="14.2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</row>
    <row r="639" spans="1:11" ht="14.2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</row>
    <row r="640" spans="1:11" ht="14.2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</row>
    <row r="641" spans="1:11" ht="14.2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</row>
    <row r="642" spans="1:11" ht="14.2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</row>
    <row r="643" spans="1:11" ht="14.2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</row>
    <row r="644" spans="1:11" ht="14.2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</row>
    <row r="645" spans="1:11" ht="14.2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</row>
    <row r="646" spans="1:11" ht="14.2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</row>
    <row r="647" spans="1:11" ht="14.2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</row>
    <row r="648" spans="1:11" ht="14.2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</row>
    <row r="649" spans="1:11" ht="14.2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</row>
    <row r="650" spans="1:11" ht="14.2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</row>
    <row r="651" spans="1:11" ht="14.2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</row>
    <row r="652" spans="1:11" ht="14.2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</row>
    <row r="653" spans="1:11" ht="14.2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</row>
    <row r="654" spans="1:11" ht="14.2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</row>
    <row r="655" spans="1:11" ht="14.2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</row>
    <row r="656" spans="1:11" ht="14.2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</row>
    <row r="657" spans="1:11" ht="14.2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</row>
    <row r="658" spans="1:11" ht="14.2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</row>
    <row r="659" spans="1:11" ht="14.2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</row>
    <row r="660" spans="1:11" ht="14.2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</row>
    <row r="661" spans="1:11" ht="14.2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</row>
    <row r="662" spans="1:11" ht="14.2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</row>
    <row r="663" spans="1:11" ht="14.2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</row>
    <row r="664" spans="1:11" ht="14.2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</row>
    <row r="665" spans="1:11" ht="14.2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</row>
    <row r="666" spans="1:11" ht="14.2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</row>
    <row r="667" spans="1:11" ht="14.2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</row>
    <row r="668" spans="1:11" ht="14.2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</row>
    <row r="669" spans="1:11" ht="14.2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</row>
    <row r="670" spans="1:11" ht="14.2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</row>
    <row r="671" spans="1:11" ht="14.2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</row>
    <row r="672" spans="1:11" ht="14.2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</row>
    <row r="673" spans="1:11" ht="14.2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</row>
    <row r="674" spans="1:11" ht="14.2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</row>
    <row r="675" spans="1:11" ht="14.2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</row>
    <row r="676" spans="1:11" ht="14.2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</row>
    <row r="677" spans="1:11" ht="14.2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</row>
    <row r="678" spans="1:11" ht="14.2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</row>
    <row r="679" spans="1:11" ht="14.2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</row>
    <row r="680" spans="1:11" ht="14.2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</row>
    <row r="681" spans="1:11" ht="14.2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</row>
    <row r="682" spans="1:11" ht="14.2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</row>
    <row r="683" spans="1:11" ht="14.2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</row>
    <row r="684" spans="1:11" ht="14.2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</row>
    <row r="685" spans="1:11" ht="14.2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</row>
    <row r="686" spans="1:11" ht="14.2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</row>
    <row r="687" spans="1:11" ht="14.2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</row>
    <row r="688" spans="1:11" ht="14.2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</row>
    <row r="689" spans="1:11" ht="14.2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</row>
    <row r="690" spans="1:11" ht="14.2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</row>
    <row r="691" spans="1:11" ht="14.2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</row>
    <row r="692" spans="1:11" ht="14.2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</row>
    <row r="693" spans="1:11" ht="14.2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</row>
    <row r="694" spans="1:11" ht="14.2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</row>
    <row r="695" spans="1:11" ht="14.2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</row>
    <row r="696" spans="1:11" ht="14.2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</row>
    <row r="697" spans="1:11" ht="14.2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</row>
    <row r="698" spans="1:11" ht="14.2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</row>
    <row r="699" spans="1:11" ht="14.2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</row>
    <row r="700" spans="1:11" ht="14.2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</row>
    <row r="701" spans="1:11" ht="14.2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</row>
    <row r="702" spans="1:11" ht="14.2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</row>
    <row r="703" spans="1:11" ht="14.2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</row>
    <row r="704" spans="1:11" ht="14.2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</row>
    <row r="705" spans="1:11" ht="14.2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</row>
    <row r="706" spans="1:11" ht="14.2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</row>
    <row r="707" spans="1:11" ht="14.2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</row>
    <row r="708" spans="1:11" ht="14.2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</row>
    <row r="709" spans="1:11" ht="14.2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</row>
    <row r="710" spans="1:11" ht="14.2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</row>
    <row r="711" spans="1:11" ht="14.2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</row>
    <row r="712" spans="1:11" ht="14.2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</row>
    <row r="713" spans="1:11" ht="14.2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</row>
    <row r="714" spans="1:11" ht="14.2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</row>
    <row r="715" spans="1:11" ht="14.2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</row>
    <row r="716" spans="1:11" ht="14.2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</row>
    <row r="717" spans="1:11" ht="14.2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</row>
    <row r="718" spans="1:11" ht="14.2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</row>
    <row r="719" spans="1:11" ht="14.2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</row>
    <row r="720" spans="1:11" ht="14.2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</row>
    <row r="721" spans="1:11" ht="14.2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</row>
    <row r="722" spans="1:11" ht="14.2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</row>
    <row r="723" spans="1:11" ht="14.2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</row>
    <row r="724" spans="1:11" ht="14.2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</row>
    <row r="725" spans="1:11" ht="14.2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</row>
    <row r="726" spans="1:11" ht="14.2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</row>
    <row r="727" spans="1:11" ht="14.2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</row>
    <row r="728" spans="1:11" ht="14.2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</row>
    <row r="729" spans="1:11" ht="14.2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</row>
    <row r="730" spans="1:11" ht="14.2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</row>
    <row r="731" spans="1:11" ht="14.2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</row>
    <row r="732" spans="1:11" ht="14.2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</row>
    <row r="733" spans="1:11" ht="14.2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</row>
    <row r="734" spans="1:11" ht="14.2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</row>
    <row r="735" spans="1:11" ht="14.2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</row>
    <row r="736" spans="1:11" ht="14.2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</row>
    <row r="737" spans="1:11" ht="14.2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</row>
    <row r="738" spans="1:11" ht="14.2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</row>
    <row r="739" spans="1:11" ht="14.2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</row>
    <row r="740" spans="1:11" ht="14.2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</row>
    <row r="741" spans="1:11" ht="14.2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</row>
    <row r="742" spans="1:11" ht="14.2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</row>
    <row r="743" spans="1:11" ht="14.2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</row>
    <row r="744" spans="1:11" ht="14.2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</row>
    <row r="745" spans="1:11" ht="14.2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</row>
    <row r="746" spans="1:11" ht="14.2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</row>
    <row r="747" spans="1:11" ht="14.2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</row>
    <row r="748" spans="1:11" ht="14.2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</row>
    <row r="749" spans="1:11" ht="14.2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</row>
    <row r="750" spans="1:11" ht="14.2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</row>
    <row r="751" spans="1:11" ht="14.2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</row>
    <row r="752" spans="1:11" ht="14.2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</row>
    <row r="753" spans="1:11" ht="14.2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</row>
    <row r="754" spans="1:11" ht="14.2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</row>
    <row r="755" spans="1:11" ht="14.2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</row>
    <row r="756" spans="1:11" ht="14.2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</row>
    <row r="757" spans="1:11" ht="14.2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</row>
    <row r="758" spans="1:11" ht="14.2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</row>
    <row r="759" spans="1:11" ht="14.2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</row>
    <row r="760" spans="1:11" ht="14.2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</row>
    <row r="761" spans="1:11" ht="14.2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</row>
    <row r="762" spans="1:11" ht="14.2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</row>
    <row r="763" spans="1:11" ht="14.2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</row>
    <row r="764" spans="1:11" ht="14.2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</row>
    <row r="765" spans="1:11" ht="14.2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</row>
    <row r="766" spans="1:11" ht="14.2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</row>
    <row r="767" spans="1:11" ht="14.2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</row>
    <row r="768" spans="1:11" ht="14.2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</row>
    <row r="769" spans="1:11" ht="14.2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</row>
    <row r="770" spans="1:11" ht="14.2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</row>
    <row r="771" spans="1:11" ht="14.2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</row>
    <row r="772" spans="1:11" ht="14.2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</row>
    <row r="773" spans="1:11" ht="14.2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</row>
    <row r="774" spans="1:11" ht="14.2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</row>
    <row r="775" spans="1:11" ht="14.2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</row>
    <row r="776" spans="1:11" ht="14.2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</row>
    <row r="777" spans="1:11" ht="14.2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</row>
    <row r="778" spans="1:11" ht="14.2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</row>
    <row r="779" spans="1:11" ht="14.2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</row>
    <row r="780" spans="1:11" ht="14.2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</row>
    <row r="781" spans="1:11" ht="14.2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</row>
    <row r="782" spans="1:11" ht="14.2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</row>
    <row r="783" spans="1:11" ht="14.2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</row>
    <row r="784" spans="1:11" ht="14.2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</row>
    <row r="785" spans="1:11" ht="14.2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</row>
    <row r="786" spans="1:11" ht="14.2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</row>
    <row r="787" spans="1:11" ht="14.2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</row>
    <row r="788" spans="1:11" ht="14.2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</row>
    <row r="789" spans="1:11" ht="14.2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</row>
    <row r="790" spans="1:11" ht="14.2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</row>
    <row r="791" spans="1:11" ht="14.2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</row>
    <row r="792" spans="1:11" ht="14.2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</row>
    <row r="793" spans="1:11" ht="14.2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</row>
    <row r="794" spans="1:11" ht="14.2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</row>
    <row r="795" spans="1:11" ht="14.2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</row>
    <row r="796" spans="1:11" ht="14.2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</row>
    <row r="797" spans="1:11" ht="14.2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</row>
    <row r="798" spans="1:11" ht="14.2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</row>
    <row r="799" spans="1:11" ht="14.2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</row>
    <row r="800" spans="1:11" ht="14.2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</row>
    <row r="801" spans="1:11" ht="14.2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</row>
    <row r="802" spans="1:11" ht="14.2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</row>
    <row r="803" spans="1:11" ht="14.2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</row>
    <row r="804" spans="1:11" ht="14.2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</row>
    <row r="805" spans="1:11" ht="14.2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</row>
    <row r="806" spans="1:11" ht="14.2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</row>
    <row r="807" spans="1:11" ht="14.2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</row>
    <row r="808" spans="1:11" ht="14.2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</row>
    <row r="809" spans="1:11" ht="14.2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</row>
    <row r="810" spans="1:11" ht="14.2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</row>
    <row r="811" spans="1:11" ht="14.2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</row>
    <row r="812" spans="1:11" ht="14.2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</row>
    <row r="813" spans="1:11" ht="14.2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</row>
    <row r="814" spans="1:11" ht="14.2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</row>
    <row r="815" spans="1:11" ht="14.2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</row>
    <row r="816" spans="1:11" ht="14.2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</row>
    <row r="817" spans="1:11" ht="14.2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</row>
    <row r="818" spans="1:11" ht="14.2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</row>
    <row r="819" spans="1:11" ht="14.2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</row>
    <row r="820" spans="1:11" ht="14.2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</row>
    <row r="821" spans="1:11" ht="14.2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</row>
    <row r="822" spans="1:11" ht="14.2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</row>
    <row r="823" spans="1:11" ht="14.2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</row>
    <row r="824" spans="1:11" ht="14.2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</row>
    <row r="825" spans="1:11" ht="14.2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</row>
    <row r="826" spans="1:11" ht="14.2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</row>
    <row r="827" spans="1:11" ht="14.2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</row>
    <row r="828" spans="1:11" ht="14.2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</row>
    <row r="829" spans="1:11" ht="14.2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</row>
    <row r="830" spans="1:11" ht="14.2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</row>
    <row r="831" spans="1:11" ht="14.2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</row>
    <row r="832" spans="1:11" ht="14.2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</row>
    <row r="833" spans="1:11" ht="14.2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</row>
    <row r="834" spans="1:11" ht="14.2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</row>
    <row r="835" spans="1:11" ht="14.2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</row>
    <row r="836" spans="1:11" ht="14.2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</row>
    <row r="837" spans="1:11" ht="14.2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</row>
    <row r="838" spans="1:11" ht="14.2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</row>
    <row r="839" spans="1:11" ht="14.2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</row>
    <row r="840" spans="1:11" ht="14.2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</row>
    <row r="841" spans="1:11" ht="14.2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</row>
    <row r="842" spans="1:11" ht="14.2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</row>
    <row r="843" spans="1:11" ht="14.2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</row>
    <row r="844" spans="1:11" ht="14.2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</row>
    <row r="845" spans="1:11" ht="14.2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</row>
    <row r="846" spans="1:11" ht="14.2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</row>
    <row r="847" spans="1:11" ht="14.2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</row>
    <row r="848" spans="1:11" ht="14.2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</row>
    <row r="849" spans="1:11" ht="14.2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</row>
    <row r="850" spans="1:11" ht="14.2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</row>
    <row r="851" spans="1:11" ht="14.2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</row>
    <row r="852" spans="1:11" ht="14.2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</row>
    <row r="853" spans="1:11" ht="14.2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</row>
    <row r="854" spans="1:11" ht="14.2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</row>
    <row r="855" spans="1:11" ht="14.2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</row>
    <row r="856" spans="1:11" ht="14.2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</row>
    <row r="857" spans="1:11" ht="14.2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</row>
    <row r="858" spans="1:11" ht="14.2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</row>
    <row r="859" spans="1:11" ht="14.2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</row>
    <row r="860" spans="1:11" ht="14.2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</row>
    <row r="861" spans="1:11" ht="14.2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</row>
    <row r="862" spans="1:11" ht="14.2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</row>
    <row r="863" spans="1:11" ht="14.2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</row>
    <row r="864" spans="1:11" ht="14.2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</row>
    <row r="865" spans="1:11" ht="14.2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</row>
    <row r="866" spans="1:11" ht="14.2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</row>
    <row r="867" spans="1:11" ht="14.2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</row>
    <row r="868" spans="1:11" ht="14.2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</row>
    <row r="869" spans="1:11" ht="14.2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</row>
    <row r="870" spans="1:11" ht="14.2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</row>
    <row r="871" spans="1:11" ht="14.2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</row>
    <row r="872" spans="1:11" ht="14.2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</row>
    <row r="873" spans="1:11" ht="14.2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</row>
    <row r="874" spans="1:11" ht="14.2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</row>
    <row r="875" spans="1:11" ht="14.2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</row>
    <row r="876" spans="1:11" ht="14.2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</row>
    <row r="877" spans="1:11" ht="14.2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</row>
    <row r="878" spans="1:11" ht="14.2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</row>
    <row r="879" spans="1:11" ht="14.2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</row>
    <row r="880" spans="1:11" ht="14.2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</row>
    <row r="881" spans="1:11" ht="14.2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</row>
    <row r="882" spans="1:11" ht="14.2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</row>
    <row r="883" spans="1:11" ht="14.2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</row>
    <row r="884" spans="1:11" ht="14.2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</row>
    <row r="885" spans="1:11" ht="14.2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</row>
    <row r="886" spans="1:11" ht="14.2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</row>
    <row r="887" spans="1:11" ht="14.2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</row>
    <row r="888" spans="1:11" ht="14.2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</row>
    <row r="889" spans="1:11" ht="14.2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</row>
    <row r="890" spans="1:11" ht="14.2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</row>
    <row r="891" spans="1:11" ht="14.2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</row>
    <row r="892" spans="1:11" ht="14.2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</row>
    <row r="893" spans="1:11" ht="14.2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</row>
    <row r="894" spans="1:11" ht="14.2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</row>
    <row r="895" spans="1:11" ht="14.2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</row>
    <row r="896" spans="1:11" ht="14.2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</row>
    <row r="897" spans="1:11" ht="14.2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</row>
    <row r="898" spans="1:11" ht="14.2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</row>
    <row r="899" spans="1:11" ht="14.2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</row>
    <row r="900" spans="1:11" ht="14.2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</row>
    <row r="901" spans="1:11" ht="14.2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</row>
    <row r="902" spans="1:11" ht="14.2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</row>
    <row r="903" spans="1:11" ht="14.2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</row>
    <row r="904" spans="1:11" ht="14.2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</row>
    <row r="905" spans="1:11" ht="14.2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</row>
    <row r="906" spans="1:11" ht="14.2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</row>
    <row r="907" spans="1:11" ht="14.2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</row>
    <row r="908" spans="1:11" ht="14.2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</row>
    <row r="909" spans="1:11" ht="14.2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</row>
    <row r="910" spans="1:11" ht="14.2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</row>
    <row r="911" spans="1:11" ht="14.2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</row>
    <row r="912" spans="1:11" ht="14.2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</row>
    <row r="913" spans="1:11" ht="14.2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</row>
    <row r="914" spans="1:11" ht="14.2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</row>
    <row r="915" spans="1:11" ht="14.2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</row>
    <row r="916" spans="1:11" ht="14.2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</row>
    <row r="917" spans="1:11" ht="14.2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</row>
    <row r="918" spans="1:11" ht="14.2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</row>
    <row r="919" spans="1:11" ht="14.2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</row>
    <row r="920" spans="1:11" ht="14.2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</row>
    <row r="921" spans="1:11" ht="14.2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</row>
    <row r="922" spans="1:11" ht="14.2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</row>
    <row r="923" spans="1:11" ht="14.2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</row>
    <row r="924" spans="1:11" ht="14.2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</row>
    <row r="925" spans="1:11" ht="14.2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</row>
    <row r="926" spans="1:11" ht="14.2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</row>
    <row r="927" spans="1:11" ht="14.2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</row>
    <row r="928" spans="1:11" ht="14.2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</row>
    <row r="929" spans="1:11" ht="14.2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</row>
    <row r="930" spans="1:11" ht="14.2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</row>
    <row r="931" spans="1:11" ht="14.2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</row>
    <row r="932" spans="1:11" ht="14.2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</row>
    <row r="933" spans="1:11" ht="14.2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</row>
    <row r="934" spans="1:11" ht="14.2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</row>
    <row r="935" spans="1:11" ht="14.2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</row>
    <row r="936" spans="1:11" ht="14.2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</row>
    <row r="937" spans="1:11" ht="14.2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</row>
    <row r="938" spans="1:11" ht="14.2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</row>
    <row r="939" spans="1:11" ht="14.2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</row>
    <row r="940" spans="1:11" ht="14.2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</row>
    <row r="941" spans="1:11" ht="14.2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</row>
    <row r="942" spans="1:11" ht="14.2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</row>
    <row r="943" spans="1:11" ht="14.2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</row>
    <row r="944" spans="1:11" ht="14.2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</row>
    <row r="945" spans="1:11" ht="14.2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</row>
    <row r="946" spans="1:11" ht="14.2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</row>
    <row r="947" spans="1:11" ht="14.2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</row>
    <row r="948" spans="1:11" ht="14.2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</row>
    <row r="949" spans="1:11" ht="14.2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</row>
    <row r="950" spans="1:11" ht="14.2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</row>
    <row r="951" spans="1:11" ht="14.2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</row>
    <row r="952" spans="1:11" ht="14.2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</row>
    <row r="953" spans="1:11" ht="14.2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</row>
    <row r="954" spans="1:11" ht="14.2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</row>
    <row r="955" spans="1:11" ht="14.2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</row>
    <row r="956" spans="1:11" ht="14.2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</row>
    <row r="957" spans="1:11" ht="14.2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</row>
    <row r="958" spans="1:11" ht="14.2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</row>
    <row r="959" spans="1:11" ht="14.2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</row>
    <row r="960" spans="1:11" ht="14.2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</row>
    <row r="961" spans="1:11" ht="14.2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</row>
    <row r="962" spans="1:11" ht="14.2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</row>
    <row r="963" spans="1:11" ht="14.2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</row>
    <row r="964" spans="1:11" ht="14.2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</row>
    <row r="965" spans="1:11" ht="14.2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</row>
    <row r="966" spans="1:11" ht="14.2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</row>
    <row r="967" spans="1:11" ht="14.2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</row>
    <row r="968" spans="1:11" ht="14.2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</row>
    <row r="969" spans="1:11" ht="14.2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</row>
    <row r="970" spans="1:11" ht="14.2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</row>
    <row r="971" spans="1:11" ht="14.2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</row>
    <row r="972" spans="1:11" ht="14.2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</row>
    <row r="973" spans="1:11" ht="14.2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</row>
    <row r="974" spans="1:11" ht="14.2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</row>
    <row r="975" spans="1:11" ht="14.2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</row>
    <row r="976" spans="1:11" ht="14.2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</row>
    <row r="977" spans="1:11" ht="14.2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</row>
    <row r="978" spans="1:11" ht="14.2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</row>
    <row r="979" spans="1:11" ht="14.2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</row>
    <row r="980" spans="1:11" ht="14.2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</row>
    <row r="981" spans="1:11" ht="14.2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</row>
    <row r="982" spans="1:11" ht="14.2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</row>
    <row r="983" spans="1:11" ht="14.2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</row>
    <row r="984" spans="1:11" ht="14.2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</row>
    <row r="985" spans="1:11" ht="14.2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</row>
    <row r="986" spans="1:11" ht="14.2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</row>
    <row r="987" spans="1:11" ht="14.2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</row>
    <row r="988" spans="1:11" ht="14.2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</row>
    <row r="989" spans="1:11" ht="14.2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</row>
    <row r="990" spans="1:11" ht="14.2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</row>
    <row r="991" spans="1:11" ht="14.2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</row>
    <row r="992" spans="1:11" ht="14.2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</row>
    <row r="993" spans="1:11" ht="14.2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</row>
    <row r="994" spans="1:11" ht="14.2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</row>
    <row r="995" spans="1:11" ht="14.2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</row>
    <row r="996" spans="1:11" ht="14.2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</row>
    <row r="997" spans="1:11" ht="14.2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</row>
    <row r="998" spans="1:11" ht="14.2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</row>
    <row r="999" spans="1:11" ht="14.2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</row>
    <row r="1000" spans="1:11" ht="14.2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</row>
  </sheetData>
  <autoFilter ref="A2:J90" xr:uid="{00000000-0001-0000-0200-000000000000}"/>
  <mergeCells count="13">
    <mergeCell ref="L2:V2"/>
    <mergeCell ref="H2:H3"/>
    <mergeCell ref="I2:I3"/>
    <mergeCell ref="J2:J3"/>
    <mergeCell ref="A1:J1"/>
    <mergeCell ref="A90:G90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00"/>
  <sheetViews>
    <sheetView topLeftCell="J1" workbookViewId="0">
      <selection activeCell="L20" sqref="L20:M23"/>
    </sheetView>
  </sheetViews>
  <sheetFormatPr baseColWidth="10" defaultColWidth="14.44140625" defaultRowHeight="15" customHeight="1" x14ac:dyDescent="0.3"/>
  <cols>
    <col min="1" max="2" width="10.6640625" customWidth="1"/>
    <col min="3" max="3" width="16.5546875" customWidth="1"/>
    <col min="4" max="4" width="46.6640625" customWidth="1"/>
    <col min="5" max="12" width="10.6640625" customWidth="1"/>
    <col min="14" max="14" width="67.21875" bestFit="1" customWidth="1"/>
  </cols>
  <sheetData>
    <row r="1" spans="1:22" ht="14.25" customHeight="1" thickBot="1" x14ac:dyDescent="0.35">
      <c r="A1" s="128" t="s">
        <v>129</v>
      </c>
      <c r="B1" s="129"/>
      <c r="C1" s="129"/>
      <c r="D1" s="129"/>
      <c r="E1" s="129"/>
      <c r="F1" s="129"/>
      <c r="G1" s="130"/>
      <c r="H1" s="1"/>
      <c r="I1" s="1"/>
      <c r="J1" s="1"/>
      <c r="K1" s="1"/>
      <c r="L1" s="1"/>
    </row>
    <row r="2" spans="1:22" ht="14.25" customHeight="1" thickBot="1" x14ac:dyDescent="0.35">
      <c r="A2" s="122" t="s">
        <v>1</v>
      </c>
      <c r="B2" s="124" t="s">
        <v>2</v>
      </c>
      <c r="C2" s="124" t="s">
        <v>3</v>
      </c>
      <c r="D2" s="124" t="s">
        <v>4</v>
      </c>
      <c r="E2" s="124" t="s">
        <v>5</v>
      </c>
      <c r="F2" s="124" t="s">
        <v>6</v>
      </c>
      <c r="G2" s="126" t="s">
        <v>7</v>
      </c>
      <c r="H2" s="119" t="s">
        <v>246</v>
      </c>
      <c r="I2" s="119" t="s">
        <v>247</v>
      </c>
      <c r="J2" s="119" t="s">
        <v>248</v>
      </c>
      <c r="K2" s="1"/>
      <c r="L2" s="111" t="s">
        <v>269</v>
      </c>
      <c r="M2" s="112"/>
      <c r="N2" s="112"/>
      <c r="O2" s="112"/>
      <c r="P2" s="112"/>
      <c r="Q2" s="112"/>
      <c r="R2" s="112"/>
      <c r="S2" s="112"/>
      <c r="T2" s="112"/>
      <c r="U2" s="112"/>
      <c r="V2" s="113"/>
    </row>
    <row r="3" spans="1:22" ht="14.25" customHeight="1" thickBot="1" x14ac:dyDescent="0.35">
      <c r="A3" s="123"/>
      <c r="B3" s="125"/>
      <c r="C3" s="125"/>
      <c r="D3" s="125"/>
      <c r="E3" s="125"/>
      <c r="F3" s="125"/>
      <c r="G3" s="127"/>
      <c r="H3" s="119"/>
      <c r="I3" s="119"/>
      <c r="J3" s="119"/>
      <c r="K3" s="1"/>
      <c r="L3" s="17" t="s">
        <v>250</v>
      </c>
      <c r="M3" s="18" t="s">
        <v>3</v>
      </c>
      <c r="N3" s="18" t="s">
        <v>251</v>
      </c>
      <c r="O3" s="19" t="s">
        <v>252</v>
      </c>
      <c r="P3" s="19" t="s">
        <v>246</v>
      </c>
      <c r="Q3" s="19" t="s">
        <v>247</v>
      </c>
      <c r="R3" s="19" t="s">
        <v>248</v>
      </c>
      <c r="S3" s="19" t="s">
        <v>253</v>
      </c>
      <c r="T3" s="19" t="s">
        <v>254</v>
      </c>
      <c r="U3" s="19" t="s">
        <v>255</v>
      </c>
      <c r="V3" s="76" t="s">
        <v>256</v>
      </c>
    </row>
    <row r="4" spans="1:22" ht="14.25" customHeight="1" x14ac:dyDescent="0.3">
      <c r="A4" s="2">
        <v>1</v>
      </c>
      <c r="B4" s="1" t="s">
        <v>8</v>
      </c>
      <c r="C4" s="4" t="s">
        <v>9</v>
      </c>
      <c r="D4" s="4" t="s">
        <v>130</v>
      </c>
      <c r="E4" s="2">
        <v>18</v>
      </c>
      <c r="F4" s="2">
        <v>5</v>
      </c>
      <c r="G4" s="2">
        <v>15</v>
      </c>
      <c r="H4" s="13">
        <f t="shared" ref="H4" si="0">((E4/100)^2)*0.7854</f>
        <v>2.5446959999999998E-2</v>
      </c>
      <c r="I4" s="14">
        <f t="shared" ref="I4" si="1">((E4^2)*3.1416/40000)*F4*0.7</f>
        <v>8.9064359999999981E-2</v>
      </c>
      <c r="J4" s="14">
        <f>((E4^2)*3.1416/40000)*G4*0.7</f>
        <v>0.26719307999999992</v>
      </c>
      <c r="K4" s="1"/>
      <c r="L4" s="63" t="s">
        <v>131</v>
      </c>
      <c r="M4" s="63" t="s">
        <v>9</v>
      </c>
      <c r="N4" s="63" t="s">
        <v>311</v>
      </c>
      <c r="O4" s="37">
        <v>15</v>
      </c>
      <c r="P4" s="37">
        <v>0.6</v>
      </c>
      <c r="Q4" s="37">
        <v>3.54</v>
      </c>
      <c r="R4" s="37">
        <v>5.08</v>
      </c>
      <c r="S4" s="22">
        <f>+O4/5000</f>
        <v>3.0000000000000001E-3</v>
      </c>
      <c r="T4" s="82">
        <f>+O4/$O$12*100</f>
        <v>14.423076923076922</v>
      </c>
      <c r="U4" s="82">
        <f>+P4/$P$12*100</f>
        <v>14.388489208633093</v>
      </c>
      <c r="V4" s="83">
        <f>+T4+U4</f>
        <v>28.811566131710016</v>
      </c>
    </row>
    <row r="5" spans="1:22" ht="14.25" customHeight="1" x14ac:dyDescent="0.3">
      <c r="A5" s="2">
        <v>2</v>
      </c>
      <c r="B5" s="1" t="s">
        <v>18</v>
      </c>
      <c r="C5" s="4" t="s">
        <v>19</v>
      </c>
      <c r="D5" s="62" t="s">
        <v>289</v>
      </c>
      <c r="E5" s="2">
        <v>13</v>
      </c>
      <c r="F5" s="2">
        <v>1</v>
      </c>
      <c r="G5" s="2">
        <v>8</v>
      </c>
      <c r="H5" s="13">
        <f t="shared" ref="H5:H68" si="2">((E5/100)^2)*0.7854</f>
        <v>1.3273260000000002E-2</v>
      </c>
      <c r="I5" s="14">
        <f t="shared" ref="I5:I68" si="3">((E5^2)*3.1416/40000)*F5*0.7</f>
        <v>9.2912819999999979E-3</v>
      </c>
      <c r="J5" s="14">
        <f t="shared" ref="J5:J68" si="4">((E5^2)*3.1416/40000)*G5*0.7</f>
        <v>7.4330255999999983E-2</v>
      </c>
      <c r="K5" s="1"/>
      <c r="L5" s="20" t="s">
        <v>17</v>
      </c>
      <c r="M5" s="63" t="s">
        <v>299</v>
      </c>
      <c r="N5" s="62" t="s">
        <v>285</v>
      </c>
      <c r="O5" s="22">
        <v>8</v>
      </c>
      <c r="P5" s="22">
        <v>0.14000000000000001</v>
      </c>
      <c r="Q5" s="22">
        <v>0.23</v>
      </c>
      <c r="R5" s="22">
        <v>0.71</v>
      </c>
      <c r="S5" s="22">
        <f>+O5/5000</f>
        <v>1.6000000000000001E-3</v>
      </c>
      <c r="T5" s="82">
        <f t="shared" ref="T5:T11" si="5">+O5/$O$12*100</f>
        <v>7.6923076923076925</v>
      </c>
      <c r="U5" s="82">
        <f t="shared" ref="U5:U11" si="6">+P5/$P$12*100</f>
        <v>3.3573141486810556</v>
      </c>
      <c r="V5" s="83">
        <f t="shared" ref="V5:V11" si="7">+T5+U5</f>
        <v>11.049621840988749</v>
      </c>
    </row>
    <row r="6" spans="1:22" ht="14.25" customHeight="1" x14ac:dyDescent="0.3">
      <c r="A6" s="2">
        <v>3</v>
      </c>
      <c r="B6" s="1" t="s">
        <v>18</v>
      </c>
      <c r="C6" s="4" t="s">
        <v>19</v>
      </c>
      <c r="D6" s="62" t="s">
        <v>289</v>
      </c>
      <c r="E6" s="2">
        <v>10</v>
      </c>
      <c r="F6" s="2">
        <v>0.8</v>
      </c>
      <c r="G6" s="2">
        <v>6</v>
      </c>
      <c r="H6" s="13">
        <f t="shared" si="2"/>
        <v>7.8540000000000016E-3</v>
      </c>
      <c r="I6" s="14">
        <f t="shared" si="3"/>
        <v>4.3982399999999994E-3</v>
      </c>
      <c r="J6" s="14">
        <f t="shared" si="4"/>
        <v>3.2986799999999997E-2</v>
      </c>
      <c r="K6" s="1"/>
      <c r="L6" s="63" t="s">
        <v>168</v>
      </c>
      <c r="M6" s="63" t="s">
        <v>169</v>
      </c>
      <c r="N6" s="63" t="s">
        <v>312</v>
      </c>
      <c r="O6" s="22">
        <v>1</v>
      </c>
      <c r="P6" s="22">
        <v>0.1</v>
      </c>
      <c r="Q6" s="22">
        <v>0.13</v>
      </c>
      <c r="R6" s="22">
        <v>0.54</v>
      </c>
      <c r="S6" s="22">
        <f t="shared" ref="S6:S11" si="8">+O6/5000</f>
        <v>2.0000000000000001E-4</v>
      </c>
      <c r="T6" s="82">
        <f t="shared" si="5"/>
        <v>0.96153846153846156</v>
      </c>
      <c r="U6" s="82">
        <f t="shared" si="6"/>
        <v>2.3980815347721824</v>
      </c>
      <c r="V6" s="83">
        <f t="shared" si="7"/>
        <v>3.3596199963106441</v>
      </c>
    </row>
    <row r="7" spans="1:22" ht="14.25" customHeight="1" x14ac:dyDescent="0.3">
      <c r="A7" s="2">
        <v>4</v>
      </c>
      <c r="B7" s="1" t="s">
        <v>18</v>
      </c>
      <c r="C7" s="4" t="s">
        <v>19</v>
      </c>
      <c r="D7" s="62" t="s">
        <v>289</v>
      </c>
      <c r="E7" s="2">
        <v>12</v>
      </c>
      <c r="F7" s="2">
        <v>1.2</v>
      </c>
      <c r="G7" s="2">
        <v>7</v>
      </c>
      <c r="H7" s="13">
        <f t="shared" si="2"/>
        <v>1.130976E-2</v>
      </c>
      <c r="I7" s="14">
        <f t="shared" si="3"/>
        <v>9.5001983999999998E-3</v>
      </c>
      <c r="J7" s="14">
        <f t="shared" si="4"/>
        <v>5.5417823999999997E-2</v>
      </c>
      <c r="K7" s="1"/>
      <c r="L7" s="63" t="s">
        <v>181</v>
      </c>
      <c r="M7" s="63" t="s">
        <v>302</v>
      </c>
      <c r="N7" s="63" t="s">
        <v>291</v>
      </c>
      <c r="O7" s="22">
        <v>1</v>
      </c>
      <c r="P7" s="22">
        <v>0.28000000000000003</v>
      </c>
      <c r="Q7" s="22">
        <v>1.98</v>
      </c>
      <c r="R7" s="22">
        <v>3.56</v>
      </c>
      <c r="S7" s="22">
        <f t="shared" si="8"/>
        <v>2.0000000000000001E-4</v>
      </c>
      <c r="T7" s="82">
        <f t="shared" si="5"/>
        <v>0.96153846153846156</v>
      </c>
      <c r="U7" s="82">
        <f t="shared" si="6"/>
        <v>6.7146282973621112</v>
      </c>
      <c r="V7" s="83">
        <f t="shared" si="7"/>
        <v>7.6761667589005729</v>
      </c>
    </row>
    <row r="8" spans="1:22" ht="14.25" customHeight="1" x14ac:dyDescent="0.3">
      <c r="A8" s="2">
        <v>5</v>
      </c>
      <c r="B8" s="1" t="s">
        <v>17</v>
      </c>
      <c r="C8" s="63" t="s">
        <v>299</v>
      </c>
      <c r="D8" s="62" t="s">
        <v>285</v>
      </c>
      <c r="E8" s="2">
        <v>15</v>
      </c>
      <c r="F8" s="2">
        <v>1.5</v>
      </c>
      <c r="G8" s="2">
        <v>6</v>
      </c>
      <c r="H8" s="13">
        <f t="shared" si="2"/>
        <v>1.76715E-2</v>
      </c>
      <c r="I8" s="14">
        <f t="shared" si="3"/>
        <v>1.8555074999999997E-2</v>
      </c>
      <c r="J8" s="14">
        <f t="shared" si="4"/>
        <v>7.4220299999999989E-2</v>
      </c>
      <c r="K8" s="1"/>
      <c r="L8" s="63" t="s">
        <v>42</v>
      </c>
      <c r="M8" s="63" t="s">
        <v>43</v>
      </c>
      <c r="N8" s="64" t="s">
        <v>293</v>
      </c>
      <c r="O8" s="22">
        <v>1</v>
      </c>
      <c r="P8" s="22">
        <v>0.5</v>
      </c>
      <c r="Q8" s="22">
        <v>5.28</v>
      </c>
      <c r="R8" s="22">
        <v>7.04</v>
      </c>
      <c r="S8" s="22">
        <f t="shared" si="8"/>
        <v>2.0000000000000001E-4</v>
      </c>
      <c r="T8" s="82">
        <f t="shared" si="5"/>
        <v>0.96153846153846156</v>
      </c>
      <c r="U8" s="82">
        <f t="shared" si="6"/>
        <v>11.990407673860911</v>
      </c>
      <c r="V8" s="83">
        <f t="shared" si="7"/>
        <v>12.951946135399373</v>
      </c>
    </row>
    <row r="9" spans="1:22" ht="14.25" customHeight="1" x14ac:dyDescent="0.3">
      <c r="A9" s="2">
        <v>6</v>
      </c>
      <c r="B9" s="1" t="s">
        <v>18</v>
      </c>
      <c r="C9" s="4" t="s">
        <v>19</v>
      </c>
      <c r="D9" s="62" t="s">
        <v>289</v>
      </c>
      <c r="E9" s="2">
        <v>12</v>
      </c>
      <c r="F9" s="2">
        <v>1.2</v>
      </c>
      <c r="G9" s="2">
        <v>6</v>
      </c>
      <c r="H9" s="13">
        <f t="shared" si="2"/>
        <v>1.130976E-2</v>
      </c>
      <c r="I9" s="14">
        <f t="shared" si="3"/>
        <v>9.5001983999999998E-3</v>
      </c>
      <c r="J9" s="14">
        <f t="shared" si="4"/>
        <v>4.7500991999999999E-2</v>
      </c>
      <c r="K9" s="1"/>
      <c r="L9" s="63" t="s">
        <v>8</v>
      </c>
      <c r="M9" s="63" t="s">
        <v>9</v>
      </c>
      <c r="N9" s="63" t="s">
        <v>290</v>
      </c>
      <c r="O9" s="24">
        <v>30</v>
      </c>
      <c r="P9" s="24">
        <v>1.56</v>
      </c>
      <c r="Q9" s="25">
        <v>5.51</v>
      </c>
      <c r="R9" s="25">
        <v>14.95</v>
      </c>
      <c r="S9" s="22">
        <f t="shared" si="8"/>
        <v>6.0000000000000001E-3</v>
      </c>
      <c r="T9" s="82">
        <f t="shared" si="5"/>
        <v>28.846153846153843</v>
      </c>
      <c r="U9" s="82">
        <f t="shared" si="6"/>
        <v>37.410071942446045</v>
      </c>
      <c r="V9" s="83">
        <f t="shared" si="7"/>
        <v>66.256225788599892</v>
      </c>
    </row>
    <row r="10" spans="1:22" ht="14.25" customHeight="1" x14ac:dyDescent="0.3">
      <c r="A10" s="2">
        <v>7</v>
      </c>
      <c r="B10" s="1" t="s">
        <v>131</v>
      </c>
      <c r="C10" s="63" t="s">
        <v>9</v>
      </c>
      <c r="D10" s="1" t="s">
        <v>132</v>
      </c>
      <c r="E10" s="2">
        <v>15</v>
      </c>
      <c r="F10" s="2">
        <v>2</v>
      </c>
      <c r="G10" s="2">
        <v>6</v>
      </c>
      <c r="H10" s="13">
        <f t="shared" si="2"/>
        <v>1.76715E-2</v>
      </c>
      <c r="I10" s="14">
        <f t="shared" si="3"/>
        <v>2.4740099999999998E-2</v>
      </c>
      <c r="J10" s="14">
        <f t="shared" si="4"/>
        <v>7.4220299999999989E-2</v>
      </c>
      <c r="K10" s="1"/>
      <c r="L10" s="63" t="s">
        <v>175</v>
      </c>
      <c r="M10" s="63" t="s">
        <v>9</v>
      </c>
      <c r="N10" s="62" t="s">
        <v>292</v>
      </c>
      <c r="O10" s="24">
        <v>1</v>
      </c>
      <c r="P10" s="24">
        <v>0.13</v>
      </c>
      <c r="Q10" s="25">
        <v>0.7</v>
      </c>
      <c r="R10" s="25">
        <v>1.32</v>
      </c>
      <c r="S10" s="22">
        <f t="shared" si="8"/>
        <v>2.0000000000000001E-4</v>
      </c>
      <c r="T10" s="82">
        <f t="shared" si="5"/>
        <v>0.96153846153846156</v>
      </c>
      <c r="U10" s="82">
        <f t="shared" si="6"/>
        <v>3.1175059952038371</v>
      </c>
      <c r="V10" s="83">
        <f t="shared" si="7"/>
        <v>4.0790444567422988</v>
      </c>
    </row>
    <row r="11" spans="1:22" ht="14.25" customHeight="1" thickBot="1" x14ac:dyDescent="0.35">
      <c r="A11" s="2">
        <v>8</v>
      </c>
      <c r="B11" s="1" t="s">
        <v>18</v>
      </c>
      <c r="C11" s="4" t="s">
        <v>19</v>
      </c>
      <c r="D11" s="62" t="s">
        <v>289</v>
      </c>
      <c r="E11" s="2">
        <v>16</v>
      </c>
      <c r="F11" s="2">
        <v>5</v>
      </c>
      <c r="G11" s="2">
        <v>9</v>
      </c>
      <c r="H11" s="13">
        <f t="shared" si="2"/>
        <v>2.0106240000000001E-2</v>
      </c>
      <c r="I11" s="14">
        <f t="shared" si="3"/>
        <v>7.0371839999999991E-2</v>
      </c>
      <c r="J11" s="14">
        <f t="shared" si="4"/>
        <v>0.12666931200000001</v>
      </c>
      <c r="K11" s="1"/>
      <c r="L11" s="63" t="s">
        <v>282</v>
      </c>
      <c r="M11" s="63" t="s">
        <v>19</v>
      </c>
      <c r="N11" s="62" t="s">
        <v>289</v>
      </c>
      <c r="O11" s="24">
        <v>47</v>
      </c>
      <c r="P11" s="24">
        <v>0.86</v>
      </c>
      <c r="Q11" s="25">
        <v>2.62</v>
      </c>
      <c r="R11" s="25">
        <v>6.05</v>
      </c>
      <c r="S11" s="22">
        <f t="shared" si="8"/>
        <v>9.4000000000000004E-3</v>
      </c>
      <c r="T11" s="82">
        <f t="shared" si="5"/>
        <v>45.192307692307693</v>
      </c>
      <c r="U11" s="82">
        <f t="shared" si="6"/>
        <v>20.623501199040767</v>
      </c>
      <c r="V11" s="83">
        <f t="shared" si="7"/>
        <v>65.815808891348468</v>
      </c>
    </row>
    <row r="12" spans="1:22" ht="14.25" customHeight="1" thickBot="1" x14ac:dyDescent="0.35">
      <c r="A12" s="2">
        <v>9</v>
      </c>
      <c r="B12" s="1" t="s">
        <v>18</v>
      </c>
      <c r="C12" s="4" t="s">
        <v>19</v>
      </c>
      <c r="D12" s="62" t="s">
        <v>289</v>
      </c>
      <c r="E12" s="2">
        <v>10</v>
      </c>
      <c r="F12" s="2">
        <v>1.6</v>
      </c>
      <c r="G12" s="2">
        <v>8</v>
      </c>
      <c r="H12" s="13">
        <f t="shared" si="2"/>
        <v>7.8540000000000016E-3</v>
      </c>
      <c r="I12" s="14">
        <f t="shared" si="3"/>
        <v>8.7964799999999989E-3</v>
      </c>
      <c r="J12" s="14">
        <f t="shared" si="4"/>
        <v>4.3982399999999998E-2</v>
      </c>
      <c r="K12" s="1"/>
      <c r="L12" s="26" t="s">
        <v>257</v>
      </c>
      <c r="M12" s="27"/>
      <c r="N12" s="27"/>
      <c r="O12" s="36">
        <f>SUM(O4:O11)</f>
        <v>104</v>
      </c>
      <c r="P12" s="36">
        <f t="shared" ref="P12:R12" si="9">SUM(P4:P11)</f>
        <v>4.17</v>
      </c>
      <c r="Q12" s="36">
        <f t="shared" si="9"/>
        <v>19.990000000000002</v>
      </c>
      <c r="R12" s="36">
        <f t="shared" si="9"/>
        <v>39.249999999999993</v>
      </c>
      <c r="S12" s="84">
        <f>SUM(S4:S11)</f>
        <v>2.0799999999999999E-2</v>
      </c>
      <c r="T12" s="28">
        <f>SUM(T4:T11)</f>
        <v>100</v>
      </c>
      <c r="U12" s="28">
        <f>SUM(U4:U11)</f>
        <v>100</v>
      </c>
      <c r="V12" s="43">
        <f>SUM(V4:V11)</f>
        <v>200.00000000000003</v>
      </c>
    </row>
    <row r="13" spans="1:22" ht="14.25" customHeight="1" x14ac:dyDescent="0.3">
      <c r="A13" s="2">
        <v>10</v>
      </c>
      <c r="B13" s="1" t="s">
        <v>18</v>
      </c>
      <c r="C13" s="4" t="s">
        <v>19</v>
      </c>
      <c r="D13" s="62" t="s">
        <v>289</v>
      </c>
      <c r="E13" s="2">
        <v>10</v>
      </c>
      <c r="F13" s="2">
        <v>1.2</v>
      </c>
      <c r="G13" s="2">
        <v>9</v>
      </c>
      <c r="H13" s="13">
        <f t="shared" si="2"/>
        <v>7.8540000000000016E-3</v>
      </c>
      <c r="I13" s="14">
        <f t="shared" si="3"/>
        <v>6.5973599999999992E-3</v>
      </c>
      <c r="J13" s="14">
        <f t="shared" si="4"/>
        <v>4.9480199999999995E-2</v>
      </c>
      <c r="K13" s="1"/>
      <c r="L13" s="1"/>
    </row>
    <row r="14" spans="1:22" ht="14.25" customHeight="1" x14ac:dyDescent="0.3">
      <c r="A14" s="2">
        <v>11</v>
      </c>
      <c r="B14" s="1" t="s">
        <v>18</v>
      </c>
      <c r="C14" s="4" t="s">
        <v>19</v>
      </c>
      <c r="D14" s="62" t="s">
        <v>289</v>
      </c>
      <c r="E14" s="2">
        <v>12</v>
      </c>
      <c r="F14" s="2">
        <v>2</v>
      </c>
      <c r="G14" s="2">
        <v>9</v>
      </c>
      <c r="H14" s="13">
        <f t="shared" si="2"/>
        <v>1.130976E-2</v>
      </c>
      <c r="I14" s="14">
        <f t="shared" si="3"/>
        <v>1.5833664000000001E-2</v>
      </c>
      <c r="J14" s="14">
        <f t="shared" si="4"/>
        <v>7.1251488000000002E-2</v>
      </c>
      <c r="K14" s="1"/>
      <c r="L14" s="1"/>
    </row>
    <row r="15" spans="1:22" ht="14.25" customHeight="1" x14ac:dyDescent="0.3">
      <c r="A15" s="2">
        <v>12</v>
      </c>
      <c r="B15" s="1" t="s">
        <v>18</v>
      </c>
      <c r="C15" s="4" t="s">
        <v>19</v>
      </c>
      <c r="D15" s="62" t="s">
        <v>289</v>
      </c>
      <c r="E15" s="2">
        <v>10</v>
      </c>
      <c r="F15" s="2">
        <v>1.2</v>
      </c>
      <c r="G15" s="2">
        <v>9</v>
      </c>
      <c r="H15" s="13">
        <f t="shared" si="2"/>
        <v>7.8540000000000016E-3</v>
      </c>
      <c r="I15" s="14">
        <f t="shared" si="3"/>
        <v>6.5973599999999992E-3</v>
      </c>
      <c r="J15" s="14">
        <f t="shared" si="4"/>
        <v>4.9480199999999995E-2</v>
      </c>
      <c r="K15" s="1"/>
      <c r="L15" s="1"/>
    </row>
    <row r="16" spans="1:22" ht="14.25" customHeight="1" x14ac:dyDescent="0.3">
      <c r="A16" s="2">
        <v>13</v>
      </c>
      <c r="B16" s="1" t="s">
        <v>18</v>
      </c>
      <c r="C16" s="4" t="s">
        <v>19</v>
      </c>
      <c r="D16" s="62" t="s">
        <v>289</v>
      </c>
      <c r="E16" s="2">
        <v>14</v>
      </c>
      <c r="F16" s="2">
        <v>2</v>
      </c>
      <c r="G16" s="2">
        <v>8</v>
      </c>
      <c r="H16" s="13">
        <f t="shared" si="2"/>
        <v>1.5393840000000002E-2</v>
      </c>
      <c r="I16" s="14">
        <f t="shared" si="3"/>
        <v>2.1551376000000001E-2</v>
      </c>
      <c r="J16" s="14">
        <f t="shared" si="4"/>
        <v>8.6205504000000002E-2</v>
      </c>
      <c r="K16" s="1"/>
      <c r="L16" s="1"/>
    </row>
    <row r="17" spans="1:13" ht="14.25" customHeight="1" x14ac:dyDescent="0.3">
      <c r="A17" s="2">
        <v>14</v>
      </c>
      <c r="B17" s="1" t="s">
        <v>8</v>
      </c>
      <c r="C17" s="4" t="s">
        <v>9</v>
      </c>
      <c r="D17" s="4" t="s">
        <v>133</v>
      </c>
      <c r="E17" s="2">
        <v>55</v>
      </c>
      <c r="F17" s="2">
        <v>3</v>
      </c>
      <c r="G17" s="2">
        <v>15</v>
      </c>
      <c r="H17" s="13">
        <f t="shared" si="2"/>
        <v>0.23758350000000003</v>
      </c>
      <c r="I17" s="14">
        <f t="shared" si="3"/>
        <v>0.49892534999999999</v>
      </c>
      <c r="J17" s="14">
        <f t="shared" si="4"/>
        <v>2.4946267500000001</v>
      </c>
      <c r="K17" s="1"/>
      <c r="L17" s="1"/>
    </row>
    <row r="18" spans="1:13" ht="14.25" customHeight="1" x14ac:dyDescent="0.3">
      <c r="A18" s="2">
        <v>15</v>
      </c>
      <c r="B18" s="1" t="s">
        <v>18</v>
      </c>
      <c r="C18" s="4" t="s">
        <v>19</v>
      </c>
      <c r="D18" s="62" t="s">
        <v>289</v>
      </c>
      <c r="E18" s="2">
        <v>15</v>
      </c>
      <c r="F18" s="2">
        <v>2.5</v>
      </c>
      <c r="G18" s="2">
        <v>10</v>
      </c>
      <c r="H18" s="13">
        <f t="shared" si="2"/>
        <v>1.76715E-2</v>
      </c>
      <c r="I18" s="14">
        <f t="shared" si="3"/>
        <v>3.0925125000000001E-2</v>
      </c>
      <c r="J18" s="14">
        <f t="shared" si="4"/>
        <v>0.1237005</v>
      </c>
      <c r="K18" s="1"/>
      <c r="L18" s="1"/>
    </row>
    <row r="19" spans="1:13" ht="14.25" customHeight="1" x14ac:dyDescent="0.3">
      <c r="A19" s="2">
        <v>16</v>
      </c>
      <c r="B19" s="1" t="s">
        <v>18</v>
      </c>
      <c r="C19" s="4" t="s">
        <v>19</v>
      </c>
      <c r="D19" s="62" t="s">
        <v>289</v>
      </c>
      <c r="E19" s="2">
        <v>10</v>
      </c>
      <c r="F19" s="2">
        <v>2</v>
      </c>
      <c r="G19" s="2">
        <v>7</v>
      </c>
      <c r="H19" s="13">
        <f t="shared" si="2"/>
        <v>7.8540000000000016E-3</v>
      </c>
      <c r="I19" s="14">
        <f t="shared" si="3"/>
        <v>1.0995599999999999E-2</v>
      </c>
      <c r="J19" s="14">
        <f t="shared" si="4"/>
        <v>3.8484599999999994E-2</v>
      </c>
      <c r="K19" s="1"/>
      <c r="L19" s="1"/>
    </row>
    <row r="20" spans="1:13" ht="14.25" customHeight="1" x14ac:dyDescent="0.3">
      <c r="A20" s="2">
        <v>17</v>
      </c>
      <c r="B20" s="1" t="s">
        <v>17</v>
      </c>
      <c r="C20" s="63" t="s">
        <v>299</v>
      </c>
      <c r="D20" s="62" t="s">
        <v>285</v>
      </c>
      <c r="E20" s="2">
        <v>12</v>
      </c>
      <c r="F20" s="2">
        <v>2</v>
      </c>
      <c r="G20" s="2">
        <v>8</v>
      </c>
      <c r="H20" s="13">
        <f t="shared" si="2"/>
        <v>1.130976E-2</v>
      </c>
      <c r="I20" s="14">
        <f t="shared" si="3"/>
        <v>1.5833664000000001E-2</v>
      </c>
      <c r="J20" s="14">
        <f t="shared" si="4"/>
        <v>6.3334656000000003E-2</v>
      </c>
      <c r="K20" s="1"/>
      <c r="L20" t="s">
        <v>325</v>
      </c>
      <c r="M20">
        <v>104</v>
      </c>
    </row>
    <row r="21" spans="1:13" ht="14.25" customHeight="1" x14ac:dyDescent="0.3">
      <c r="A21" s="2">
        <v>18</v>
      </c>
      <c r="B21" s="1" t="s">
        <v>8</v>
      </c>
      <c r="C21" s="4" t="s">
        <v>9</v>
      </c>
      <c r="D21" s="4" t="s">
        <v>134</v>
      </c>
      <c r="E21" s="2">
        <v>45</v>
      </c>
      <c r="F21" s="2">
        <v>8</v>
      </c>
      <c r="G21" s="2">
        <v>17</v>
      </c>
      <c r="H21" s="13">
        <f t="shared" si="2"/>
        <v>0.1590435</v>
      </c>
      <c r="I21" s="14">
        <f t="shared" si="3"/>
        <v>0.89064359999999998</v>
      </c>
      <c r="J21" s="14">
        <f t="shared" si="4"/>
        <v>1.89261765</v>
      </c>
      <c r="K21" s="1"/>
      <c r="L21" t="s">
        <v>326</v>
      </c>
      <c r="M21">
        <v>8</v>
      </c>
    </row>
    <row r="22" spans="1:13" ht="14.25" customHeight="1" x14ac:dyDescent="0.3">
      <c r="A22" s="2">
        <v>19</v>
      </c>
      <c r="B22" s="1" t="s">
        <v>18</v>
      </c>
      <c r="C22" s="4" t="s">
        <v>19</v>
      </c>
      <c r="D22" s="62" t="s">
        <v>289</v>
      </c>
      <c r="E22" s="2">
        <v>16</v>
      </c>
      <c r="F22" s="2">
        <v>2.5</v>
      </c>
      <c r="G22" s="2">
        <v>9</v>
      </c>
      <c r="H22" s="13">
        <f t="shared" si="2"/>
        <v>2.0106240000000001E-2</v>
      </c>
      <c r="I22" s="14">
        <f t="shared" si="3"/>
        <v>3.5185919999999996E-2</v>
      </c>
      <c r="J22" s="14">
        <f t="shared" si="4"/>
        <v>0.12666931200000001</v>
      </c>
      <c r="K22" s="1"/>
      <c r="L22" t="s">
        <v>327</v>
      </c>
      <c r="M22">
        <v>6</v>
      </c>
    </row>
    <row r="23" spans="1:13" ht="14.25" customHeight="1" x14ac:dyDescent="0.3">
      <c r="A23" s="2">
        <v>20</v>
      </c>
      <c r="B23" s="1" t="s">
        <v>131</v>
      </c>
      <c r="C23" s="63" t="s">
        <v>9</v>
      </c>
      <c r="D23" s="1" t="s">
        <v>135</v>
      </c>
      <c r="E23" s="2">
        <v>12</v>
      </c>
      <c r="F23" s="2">
        <v>2</v>
      </c>
      <c r="G23" s="2">
        <v>7</v>
      </c>
      <c r="H23" s="13">
        <f t="shared" si="2"/>
        <v>1.130976E-2</v>
      </c>
      <c r="I23" s="14">
        <f t="shared" si="3"/>
        <v>1.5833664000000001E-2</v>
      </c>
      <c r="J23" s="14">
        <f t="shared" si="4"/>
        <v>5.5417823999999997E-2</v>
      </c>
      <c r="K23" s="1"/>
      <c r="L23" t="s">
        <v>328</v>
      </c>
      <c r="M23">
        <v>8</v>
      </c>
    </row>
    <row r="24" spans="1:13" ht="14.25" customHeight="1" x14ac:dyDescent="0.3">
      <c r="A24" s="2">
        <v>21</v>
      </c>
      <c r="B24" s="1" t="s">
        <v>18</v>
      </c>
      <c r="C24" s="4" t="s">
        <v>19</v>
      </c>
      <c r="D24" s="62" t="s">
        <v>289</v>
      </c>
      <c r="E24" s="2">
        <v>23</v>
      </c>
      <c r="F24" s="2">
        <v>6</v>
      </c>
      <c r="G24" s="2">
        <v>14</v>
      </c>
      <c r="H24" s="13">
        <f t="shared" si="2"/>
        <v>4.154766E-2</v>
      </c>
      <c r="I24" s="14">
        <f t="shared" si="3"/>
        <v>0.17450017199999998</v>
      </c>
      <c r="J24" s="14">
        <f t="shared" si="4"/>
        <v>0.40716706800000002</v>
      </c>
      <c r="K24" s="1"/>
      <c r="L24" s="1"/>
    </row>
    <row r="25" spans="1:13" ht="14.25" customHeight="1" x14ac:dyDescent="0.3">
      <c r="A25" s="2">
        <v>22</v>
      </c>
      <c r="B25" s="1" t="s">
        <v>18</v>
      </c>
      <c r="C25" s="4" t="s">
        <v>19</v>
      </c>
      <c r="D25" s="62" t="s">
        <v>289</v>
      </c>
      <c r="E25" s="2">
        <v>20</v>
      </c>
      <c r="F25" s="2">
        <v>6</v>
      </c>
      <c r="G25" s="2">
        <v>9</v>
      </c>
      <c r="H25" s="13">
        <f t="shared" si="2"/>
        <v>3.1416000000000006E-2</v>
      </c>
      <c r="I25" s="14">
        <f t="shared" si="3"/>
        <v>0.13194719999999999</v>
      </c>
      <c r="J25" s="14">
        <f t="shared" si="4"/>
        <v>0.19792079999999998</v>
      </c>
      <c r="K25" s="1"/>
      <c r="L25" s="1"/>
    </row>
    <row r="26" spans="1:13" ht="14.25" customHeight="1" x14ac:dyDescent="0.3">
      <c r="A26" s="2">
        <v>23</v>
      </c>
      <c r="B26" s="1" t="s">
        <v>131</v>
      </c>
      <c r="C26" s="63" t="s">
        <v>9</v>
      </c>
      <c r="D26" s="1" t="s">
        <v>136</v>
      </c>
      <c r="E26" s="2">
        <v>15</v>
      </c>
      <c r="F26" s="2">
        <v>5</v>
      </c>
      <c r="G26" s="2">
        <v>8</v>
      </c>
      <c r="H26" s="13">
        <f t="shared" si="2"/>
        <v>1.76715E-2</v>
      </c>
      <c r="I26" s="14">
        <f t="shared" si="3"/>
        <v>6.1850250000000002E-2</v>
      </c>
      <c r="J26" s="14">
        <f t="shared" si="4"/>
        <v>9.896039999999999E-2</v>
      </c>
      <c r="K26" s="1"/>
      <c r="L26" s="1"/>
    </row>
    <row r="27" spans="1:13" ht="14.25" customHeight="1" x14ac:dyDescent="0.3">
      <c r="A27" s="2">
        <v>24</v>
      </c>
      <c r="B27" s="1" t="s">
        <v>18</v>
      </c>
      <c r="C27" s="4" t="s">
        <v>19</v>
      </c>
      <c r="D27" s="62" t="s">
        <v>289</v>
      </c>
      <c r="E27" s="2">
        <v>22</v>
      </c>
      <c r="F27" s="2">
        <v>5</v>
      </c>
      <c r="G27" s="2">
        <v>8</v>
      </c>
      <c r="H27" s="13">
        <f t="shared" si="2"/>
        <v>3.8013359999999996E-2</v>
      </c>
      <c r="I27" s="14">
        <f t="shared" si="3"/>
        <v>0.13304675999999999</v>
      </c>
      <c r="J27" s="14">
        <f t="shared" si="4"/>
        <v>0.21287481599999999</v>
      </c>
      <c r="K27" s="1"/>
      <c r="L27" s="1"/>
    </row>
    <row r="28" spans="1:13" ht="14.25" customHeight="1" x14ac:dyDescent="0.3">
      <c r="A28" s="2">
        <v>25</v>
      </c>
      <c r="B28" s="1" t="s">
        <v>131</v>
      </c>
      <c r="C28" s="63" t="s">
        <v>9</v>
      </c>
      <c r="D28" s="1" t="s">
        <v>137</v>
      </c>
      <c r="E28" s="2">
        <v>15</v>
      </c>
      <c r="F28" s="2">
        <v>5</v>
      </c>
      <c r="G28" s="2">
        <v>7</v>
      </c>
      <c r="H28" s="13">
        <f t="shared" si="2"/>
        <v>1.76715E-2</v>
      </c>
      <c r="I28" s="14">
        <f t="shared" si="3"/>
        <v>6.1850250000000002E-2</v>
      </c>
      <c r="J28" s="14">
        <f t="shared" si="4"/>
        <v>8.6590349999999983E-2</v>
      </c>
      <c r="K28" s="1"/>
      <c r="L28" s="1"/>
    </row>
    <row r="29" spans="1:13" ht="14.25" customHeight="1" x14ac:dyDescent="0.3">
      <c r="A29" s="2">
        <v>26</v>
      </c>
      <c r="B29" s="1" t="s">
        <v>18</v>
      </c>
      <c r="C29" s="4" t="s">
        <v>19</v>
      </c>
      <c r="D29" s="62" t="s">
        <v>289</v>
      </c>
      <c r="E29" s="2">
        <v>16</v>
      </c>
      <c r="F29" s="2">
        <v>5</v>
      </c>
      <c r="G29" s="2">
        <v>9</v>
      </c>
      <c r="H29" s="13">
        <f t="shared" si="2"/>
        <v>2.0106240000000001E-2</v>
      </c>
      <c r="I29" s="14">
        <f t="shared" si="3"/>
        <v>7.0371839999999991E-2</v>
      </c>
      <c r="J29" s="14">
        <f t="shared" si="4"/>
        <v>0.12666931200000001</v>
      </c>
      <c r="K29" s="1"/>
      <c r="L29" s="1"/>
    </row>
    <row r="30" spans="1:13" ht="14.25" customHeight="1" x14ac:dyDescent="0.3">
      <c r="A30" s="2">
        <v>27</v>
      </c>
      <c r="B30" s="1" t="s">
        <v>18</v>
      </c>
      <c r="C30" s="4" t="s">
        <v>19</v>
      </c>
      <c r="D30" s="62" t="s">
        <v>289</v>
      </c>
      <c r="E30" s="2">
        <v>20</v>
      </c>
      <c r="F30" s="2">
        <v>7</v>
      </c>
      <c r="G30" s="2">
        <v>12</v>
      </c>
      <c r="H30" s="13">
        <f t="shared" si="2"/>
        <v>3.1416000000000006E-2</v>
      </c>
      <c r="I30" s="14">
        <f t="shared" si="3"/>
        <v>0.15393839999999998</v>
      </c>
      <c r="J30" s="14">
        <f t="shared" si="4"/>
        <v>0.26389439999999997</v>
      </c>
      <c r="K30" s="1"/>
      <c r="L30" s="1"/>
    </row>
    <row r="31" spans="1:13" ht="14.25" customHeight="1" x14ac:dyDescent="0.3">
      <c r="A31" s="2">
        <v>28</v>
      </c>
      <c r="B31" s="1" t="s">
        <v>17</v>
      </c>
      <c r="C31" s="63" t="s">
        <v>299</v>
      </c>
      <c r="D31" s="62" t="s">
        <v>285</v>
      </c>
      <c r="E31" s="2">
        <v>16</v>
      </c>
      <c r="F31" s="2">
        <v>1</v>
      </c>
      <c r="G31" s="2">
        <v>7</v>
      </c>
      <c r="H31" s="13">
        <f t="shared" si="2"/>
        <v>2.0106240000000001E-2</v>
      </c>
      <c r="I31" s="14">
        <f t="shared" si="3"/>
        <v>1.4074368E-2</v>
      </c>
      <c r="J31" s="14">
        <f t="shared" si="4"/>
        <v>9.8520575999999999E-2</v>
      </c>
      <c r="K31" s="1"/>
      <c r="L31" s="1"/>
    </row>
    <row r="32" spans="1:13" ht="14.25" customHeight="1" x14ac:dyDescent="0.3">
      <c r="A32" s="2">
        <v>29</v>
      </c>
      <c r="B32" s="1" t="s">
        <v>17</v>
      </c>
      <c r="C32" s="63" t="s">
        <v>299</v>
      </c>
      <c r="D32" s="62" t="s">
        <v>285</v>
      </c>
      <c r="E32" s="2">
        <v>12</v>
      </c>
      <c r="F32" s="2">
        <v>1</v>
      </c>
      <c r="G32" s="2">
        <v>6</v>
      </c>
      <c r="H32" s="13">
        <f t="shared" si="2"/>
        <v>1.130976E-2</v>
      </c>
      <c r="I32" s="14">
        <f t="shared" si="3"/>
        <v>7.9168320000000004E-3</v>
      </c>
      <c r="J32" s="14">
        <f t="shared" si="4"/>
        <v>4.7500991999999999E-2</v>
      </c>
      <c r="K32" s="1"/>
      <c r="L32" s="1"/>
    </row>
    <row r="33" spans="1:12" ht="14.25" customHeight="1" x14ac:dyDescent="0.3">
      <c r="A33" s="2">
        <v>30</v>
      </c>
      <c r="B33" s="1" t="s">
        <v>18</v>
      </c>
      <c r="C33" s="4" t="s">
        <v>19</v>
      </c>
      <c r="D33" s="62" t="s">
        <v>289</v>
      </c>
      <c r="E33" s="2">
        <v>16</v>
      </c>
      <c r="F33" s="2">
        <v>2</v>
      </c>
      <c r="G33" s="2">
        <v>6</v>
      </c>
      <c r="H33" s="13">
        <f t="shared" si="2"/>
        <v>2.0106240000000001E-2</v>
      </c>
      <c r="I33" s="14">
        <f t="shared" si="3"/>
        <v>2.8148736000000001E-2</v>
      </c>
      <c r="J33" s="14">
        <f t="shared" si="4"/>
        <v>8.4446208000000009E-2</v>
      </c>
      <c r="K33" s="1"/>
      <c r="L33" s="1"/>
    </row>
    <row r="34" spans="1:12" ht="14.25" customHeight="1" x14ac:dyDescent="0.3">
      <c r="A34" s="2">
        <v>31</v>
      </c>
      <c r="B34" s="1" t="s">
        <v>18</v>
      </c>
      <c r="C34" s="4" t="s">
        <v>19</v>
      </c>
      <c r="D34" s="62" t="s">
        <v>289</v>
      </c>
      <c r="E34" s="2">
        <v>15</v>
      </c>
      <c r="F34" s="2">
        <v>2</v>
      </c>
      <c r="G34" s="2">
        <v>8</v>
      </c>
      <c r="H34" s="13">
        <f t="shared" si="2"/>
        <v>1.76715E-2</v>
      </c>
      <c r="I34" s="14">
        <f t="shared" si="3"/>
        <v>2.4740099999999998E-2</v>
      </c>
      <c r="J34" s="14">
        <f t="shared" si="4"/>
        <v>9.896039999999999E-2</v>
      </c>
      <c r="K34" s="1"/>
      <c r="L34" s="1"/>
    </row>
    <row r="35" spans="1:12" ht="14.25" customHeight="1" x14ac:dyDescent="0.3">
      <c r="A35" s="2">
        <v>32</v>
      </c>
      <c r="B35" s="1" t="s">
        <v>17</v>
      </c>
      <c r="C35" s="63" t="s">
        <v>299</v>
      </c>
      <c r="D35" s="62" t="s">
        <v>285</v>
      </c>
      <c r="E35" s="2">
        <v>12</v>
      </c>
      <c r="F35" s="2">
        <v>1</v>
      </c>
      <c r="G35" s="2">
        <v>8</v>
      </c>
      <c r="H35" s="13">
        <f t="shared" si="2"/>
        <v>1.130976E-2</v>
      </c>
      <c r="I35" s="14">
        <f t="shared" si="3"/>
        <v>7.9168320000000004E-3</v>
      </c>
      <c r="J35" s="14">
        <f t="shared" si="4"/>
        <v>6.3334656000000003E-2</v>
      </c>
      <c r="K35" s="1"/>
      <c r="L35" s="1"/>
    </row>
    <row r="36" spans="1:12" ht="14.25" customHeight="1" x14ac:dyDescent="0.3">
      <c r="A36" s="2">
        <v>33</v>
      </c>
      <c r="B36" s="1" t="s">
        <v>18</v>
      </c>
      <c r="C36" s="4" t="s">
        <v>19</v>
      </c>
      <c r="D36" s="62" t="s">
        <v>289</v>
      </c>
      <c r="E36" s="2">
        <v>14</v>
      </c>
      <c r="F36" s="2">
        <v>2.5</v>
      </c>
      <c r="G36" s="2">
        <v>8</v>
      </c>
      <c r="H36" s="13">
        <f t="shared" si="2"/>
        <v>1.5393840000000002E-2</v>
      </c>
      <c r="I36" s="14">
        <f t="shared" si="3"/>
        <v>2.693922E-2</v>
      </c>
      <c r="J36" s="14">
        <f t="shared" si="4"/>
        <v>8.6205504000000002E-2</v>
      </c>
      <c r="K36" s="1"/>
      <c r="L36" s="1"/>
    </row>
    <row r="37" spans="1:12" ht="14.25" customHeight="1" x14ac:dyDescent="0.3">
      <c r="A37" s="2">
        <v>34</v>
      </c>
      <c r="B37" s="1" t="s">
        <v>18</v>
      </c>
      <c r="C37" s="4" t="s">
        <v>19</v>
      </c>
      <c r="D37" s="62" t="s">
        <v>289</v>
      </c>
      <c r="E37" s="2">
        <v>19</v>
      </c>
      <c r="F37" s="2">
        <v>4</v>
      </c>
      <c r="G37" s="2">
        <v>10</v>
      </c>
      <c r="H37" s="13">
        <f t="shared" si="2"/>
        <v>2.835294E-2</v>
      </c>
      <c r="I37" s="14">
        <f t="shared" si="3"/>
        <v>7.9388231999999989E-2</v>
      </c>
      <c r="J37" s="14">
        <f t="shared" si="4"/>
        <v>0.19847057999999998</v>
      </c>
      <c r="K37" s="1"/>
      <c r="L37" s="1"/>
    </row>
    <row r="38" spans="1:12" ht="14.25" customHeight="1" x14ac:dyDescent="0.3">
      <c r="A38" s="2">
        <v>35</v>
      </c>
      <c r="B38" s="1" t="s">
        <v>8</v>
      </c>
      <c r="C38" s="4" t="s">
        <v>9</v>
      </c>
      <c r="D38" s="4" t="s">
        <v>138</v>
      </c>
      <c r="E38" s="2">
        <v>30</v>
      </c>
      <c r="F38" s="2">
        <v>5</v>
      </c>
      <c r="G38" s="2">
        <v>13</v>
      </c>
      <c r="H38" s="13">
        <f t="shared" si="2"/>
        <v>7.0685999999999999E-2</v>
      </c>
      <c r="I38" s="14">
        <f t="shared" si="3"/>
        <v>0.24740100000000001</v>
      </c>
      <c r="J38" s="14">
        <f t="shared" si="4"/>
        <v>0.6432426</v>
      </c>
      <c r="K38" s="1"/>
      <c r="L38" s="1"/>
    </row>
    <row r="39" spans="1:12" ht="14.25" customHeight="1" x14ac:dyDescent="0.3">
      <c r="A39" s="2">
        <v>36</v>
      </c>
      <c r="B39" s="1" t="s">
        <v>8</v>
      </c>
      <c r="C39" s="4" t="s">
        <v>9</v>
      </c>
      <c r="D39" s="4" t="s">
        <v>139</v>
      </c>
      <c r="E39" s="2">
        <v>36</v>
      </c>
      <c r="F39" s="2">
        <v>4</v>
      </c>
      <c r="G39" s="2">
        <v>15</v>
      </c>
      <c r="H39" s="13">
        <f t="shared" si="2"/>
        <v>0.10178783999999999</v>
      </c>
      <c r="I39" s="14">
        <f t="shared" si="3"/>
        <v>0.28500595199999995</v>
      </c>
      <c r="J39" s="14">
        <f t="shared" si="4"/>
        <v>1.0687723199999997</v>
      </c>
      <c r="K39" s="1"/>
      <c r="L39" s="1"/>
    </row>
    <row r="40" spans="1:12" ht="14.25" customHeight="1" x14ac:dyDescent="0.3">
      <c r="A40" s="2">
        <v>37</v>
      </c>
      <c r="B40" s="1" t="s">
        <v>18</v>
      </c>
      <c r="C40" s="4" t="s">
        <v>19</v>
      </c>
      <c r="D40" s="62" t="s">
        <v>289</v>
      </c>
      <c r="E40" s="2">
        <v>17</v>
      </c>
      <c r="F40" s="2">
        <v>2</v>
      </c>
      <c r="G40" s="2">
        <v>7</v>
      </c>
      <c r="H40" s="13">
        <f t="shared" si="2"/>
        <v>2.2698060000000003E-2</v>
      </c>
      <c r="I40" s="14">
        <f t="shared" si="3"/>
        <v>3.1777284000000003E-2</v>
      </c>
      <c r="J40" s="14">
        <f t="shared" si="4"/>
        <v>0.11122049400000002</v>
      </c>
      <c r="K40" s="1"/>
      <c r="L40" s="1"/>
    </row>
    <row r="41" spans="1:12" ht="14.25" customHeight="1" x14ac:dyDescent="0.3">
      <c r="A41" s="2">
        <v>38</v>
      </c>
      <c r="B41" s="1" t="s">
        <v>8</v>
      </c>
      <c r="C41" s="4" t="s">
        <v>9</v>
      </c>
      <c r="D41" s="4" t="s">
        <v>140</v>
      </c>
      <c r="E41" s="2">
        <v>50</v>
      </c>
      <c r="F41" s="2">
        <v>2.2999999999999998</v>
      </c>
      <c r="G41" s="2">
        <v>8</v>
      </c>
      <c r="H41" s="13">
        <f t="shared" si="2"/>
        <v>0.19635</v>
      </c>
      <c r="I41" s="14">
        <f t="shared" si="3"/>
        <v>0.31612349999999995</v>
      </c>
      <c r="J41" s="14">
        <f t="shared" si="4"/>
        <v>1.0995599999999999</v>
      </c>
      <c r="K41" s="1"/>
      <c r="L41" s="1"/>
    </row>
    <row r="42" spans="1:12" ht="14.25" customHeight="1" x14ac:dyDescent="0.3">
      <c r="A42" s="2">
        <v>39</v>
      </c>
      <c r="B42" s="1" t="s">
        <v>17</v>
      </c>
      <c r="C42" s="63" t="s">
        <v>299</v>
      </c>
      <c r="D42" s="62" t="s">
        <v>285</v>
      </c>
      <c r="E42" s="2">
        <v>17</v>
      </c>
      <c r="F42" s="2">
        <v>2</v>
      </c>
      <c r="G42" s="2">
        <v>5</v>
      </c>
      <c r="H42" s="13">
        <f t="shared" si="2"/>
        <v>2.2698060000000003E-2</v>
      </c>
      <c r="I42" s="14">
        <f t="shared" si="3"/>
        <v>3.1777284000000003E-2</v>
      </c>
      <c r="J42" s="14">
        <f t="shared" si="4"/>
        <v>7.944321E-2</v>
      </c>
      <c r="K42" s="1"/>
      <c r="L42" s="1"/>
    </row>
    <row r="43" spans="1:12" ht="14.25" customHeight="1" x14ac:dyDescent="0.3">
      <c r="A43" s="2">
        <v>40</v>
      </c>
      <c r="B43" s="1" t="s">
        <v>131</v>
      </c>
      <c r="C43" s="63" t="s">
        <v>9</v>
      </c>
      <c r="D43" s="1" t="s">
        <v>141</v>
      </c>
      <c r="E43" s="2">
        <v>12</v>
      </c>
      <c r="F43" s="2">
        <v>4</v>
      </c>
      <c r="G43" s="2">
        <v>6</v>
      </c>
      <c r="H43" s="13">
        <f t="shared" si="2"/>
        <v>1.130976E-2</v>
      </c>
      <c r="I43" s="14">
        <f t="shared" si="3"/>
        <v>3.1667328000000002E-2</v>
      </c>
      <c r="J43" s="14">
        <f t="shared" si="4"/>
        <v>4.7500991999999999E-2</v>
      </c>
      <c r="K43" s="1"/>
      <c r="L43" s="1"/>
    </row>
    <row r="44" spans="1:12" ht="14.25" customHeight="1" x14ac:dyDescent="0.3">
      <c r="A44" s="2">
        <v>41</v>
      </c>
      <c r="B44" s="1" t="s">
        <v>131</v>
      </c>
      <c r="C44" s="63" t="s">
        <v>9</v>
      </c>
      <c r="D44" s="1" t="s">
        <v>142</v>
      </c>
      <c r="E44" s="2">
        <v>15</v>
      </c>
      <c r="F44" s="2">
        <v>4</v>
      </c>
      <c r="G44" s="2">
        <v>6</v>
      </c>
      <c r="H44" s="13">
        <f t="shared" si="2"/>
        <v>1.76715E-2</v>
      </c>
      <c r="I44" s="14">
        <f t="shared" si="3"/>
        <v>4.9480199999999995E-2</v>
      </c>
      <c r="J44" s="14">
        <f t="shared" si="4"/>
        <v>7.4220299999999989E-2</v>
      </c>
      <c r="K44" s="1"/>
      <c r="L44" s="1"/>
    </row>
    <row r="45" spans="1:12" ht="14.25" customHeight="1" x14ac:dyDescent="0.3">
      <c r="A45" s="2">
        <v>42</v>
      </c>
      <c r="B45" s="1" t="s">
        <v>131</v>
      </c>
      <c r="C45" s="63" t="s">
        <v>9</v>
      </c>
      <c r="D45" s="1" t="s">
        <v>143</v>
      </c>
      <c r="E45" s="2">
        <v>15</v>
      </c>
      <c r="F45" s="2">
        <v>2</v>
      </c>
      <c r="G45" s="2">
        <v>5</v>
      </c>
      <c r="H45" s="13">
        <f t="shared" si="2"/>
        <v>1.76715E-2</v>
      </c>
      <c r="I45" s="14">
        <f t="shared" si="3"/>
        <v>2.4740099999999998E-2</v>
      </c>
      <c r="J45" s="14">
        <f t="shared" si="4"/>
        <v>6.1850250000000002E-2</v>
      </c>
      <c r="K45" s="1"/>
      <c r="L45" s="1"/>
    </row>
    <row r="46" spans="1:12" ht="14.25" customHeight="1" x14ac:dyDescent="0.3">
      <c r="A46" s="2">
        <v>43</v>
      </c>
      <c r="B46" s="1" t="s">
        <v>18</v>
      </c>
      <c r="C46" s="4" t="s">
        <v>19</v>
      </c>
      <c r="D46" s="62" t="s">
        <v>289</v>
      </c>
      <c r="E46" s="2">
        <v>15</v>
      </c>
      <c r="F46" s="2">
        <v>2</v>
      </c>
      <c r="G46" s="2">
        <v>7</v>
      </c>
      <c r="H46" s="13">
        <f t="shared" si="2"/>
        <v>1.76715E-2</v>
      </c>
      <c r="I46" s="14">
        <f t="shared" si="3"/>
        <v>2.4740099999999998E-2</v>
      </c>
      <c r="J46" s="14">
        <f t="shared" si="4"/>
        <v>8.6590349999999983E-2</v>
      </c>
      <c r="K46" s="1"/>
      <c r="L46" s="1"/>
    </row>
    <row r="47" spans="1:12" ht="14.25" customHeight="1" x14ac:dyDescent="0.3">
      <c r="A47" s="2">
        <v>44</v>
      </c>
      <c r="B47" s="1" t="s">
        <v>18</v>
      </c>
      <c r="C47" s="4" t="s">
        <v>19</v>
      </c>
      <c r="D47" s="62" t="s">
        <v>289</v>
      </c>
      <c r="E47" s="2">
        <v>10</v>
      </c>
      <c r="F47" s="2">
        <v>2</v>
      </c>
      <c r="G47" s="2">
        <v>5</v>
      </c>
      <c r="H47" s="13">
        <f t="shared" si="2"/>
        <v>7.8540000000000016E-3</v>
      </c>
      <c r="I47" s="14">
        <f t="shared" si="3"/>
        <v>1.0995599999999999E-2</v>
      </c>
      <c r="J47" s="14">
        <f t="shared" si="4"/>
        <v>2.7488999999999996E-2</v>
      </c>
      <c r="K47" s="1"/>
      <c r="L47" s="1"/>
    </row>
    <row r="48" spans="1:12" ht="14.25" customHeight="1" x14ac:dyDescent="0.3">
      <c r="A48" s="2">
        <v>45</v>
      </c>
      <c r="B48" s="1" t="s">
        <v>131</v>
      </c>
      <c r="C48" s="63" t="s">
        <v>9</v>
      </c>
      <c r="D48" s="1" t="s">
        <v>144</v>
      </c>
      <c r="E48" s="2">
        <v>13</v>
      </c>
      <c r="F48" s="2">
        <v>4</v>
      </c>
      <c r="G48" s="2">
        <v>7</v>
      </c>
      <c r="H48" s="13">
        <f t="shared" si="2"/>
        <v>1.3273260000000002E-2</v>
      </c>
      <c r="I48" s="14">
        <f t="shared" si="3"/>
        <v>3.7165127999999992E-2</v>
      </c>
      <c r="J48" s="14">
        <f t="shared" si="4"/>
        <v>6.5038973999999986E-2</v>
      </c>
      <c r="K48" s="1"/>
      <c r="L48" s="1"/>
    </row>
    <row r="49" spans="1:12" ht="14.25" customHeight="1" x14ac:dyDescent="0.3">
      <c r="A49" s="2">
        <v>46</v>
      </c>
      <c r="B49" s="1" t="s">
        <v>131</v>
      </c>
      <c r="C49" s="63" t="s">
        <v>9</v>
      </c>
      <c r="D49" s="1" t="s">
        <v>145</v>
      </c>
      <c r="E49" s="2">
        <v>18</v>
      </c>
      <c r="F49" s="2">
        <v>1.8</v>
      </c>
      <c r="G49" s="2">
        <v>6</v>
      </c>
      <c r="H49" s="13">
        <f t="shared" si="2"/>
        <v>2.5446959999999998E-2</v>
      </c>
      <c r="I49" s="14">
        <f t="shared" si="3"/>
        <v>3.2063169599999997E-2</v>
      </c>
      <c r="J49" s="14">
        <f t="shared" si="4"/>
        <v>0.10687723199999999</v>
      </c>
      <c r="K49" s="1"/>
      <c r="L49" s="1"/>
    </row>
    <row r="50" spans="1:12" ht="14.25" customHeight="1" x14ac:dyDescent="0.3">
      <c r="A50" s="2">
        <v>47</v>
      </c>
      <c r="B50" s="1" t="s">
        <v>18</v>
      </c>
      <c r="C50" s="4" t="s">
        <v>19</v>
      </c>
      <c r="D50" s="62" t="s">
        <v>289</v>
      </c>
      <c r="E50" s="2">
        <v>18</v>
      </c>
      <c r="F50" s="2">
        <v>3</v>
      </c>
      <c r="G50" s="2">
        <v>7</v>
      </c>
      <c r="H50" s="13">
        <f t="shared" si="2"/>
        <v>2.5446959999999998E-2</v>
      </c>
      <c r="I50" s="14">
        <f t="shared" si="3"/>
        <v>5.3438615999999994E-2</v>
      </c>
      <c r="J50" s="14">
        <f t="shared" si="4"/>
        <v>0.12469010399999998</v>
      </c>
      <c r="K50" s="1"/>
      <c r="L50" s="1"/>
    </row>
    <row r="51" spans="1:12" ht="14.25" customHeight="1" x14ac:dyDescent="0.3">
      <c r="A51" s="2">
        <v>48</v>
      </c>
      <c r="B51" s="1" t="s">
        <v>131</v>
      </c>
      <c r="C51" s="63" t="s">
        <v>9</v>
      </c>
      <c r="D51" s="1" t="s">
        <v>146</v>
      </c>
      <c r="E51" s="2">
        <v>11</v>
      </c>
      <c r="F51" s="2">
        <v>4</v>
      </c>
      <c r="G51" s="2">
        <v>8</v>
      </c>
      <c r="H51" s="13">
        <f t="shared" si="2"/>
        <v>9.503339999999999E-3</v>
      </c>
      <c r="I51" s="14">
        <f t="shared" si="3"/>
        <v>2.6609351999999999E-2</v>
      </c>
      <c r="J51" s="14">
        <f t="shared" si="4"/>
        <v>5.3218703999999999E-2</v>
      </c>
      <c r="K51" s="1"/>
      <c r="L51" s="1"/>
    </row>
    <row r="52" spans="1:12" ht="14.25" customHeight="1" x14ac:dyDescent="0.3">
      <c r="A52" s="2">
        <v>49</v>
      </c>
      <c r="B52" s="1" t="s">
        <v>131</v>
      </c>
      <c r="C52" s="63" t="s">
        <v>9</v>
      </c>
      <c r="D52" s="1" t="s">
        <v>147</v>
      </c>
      <c r="E52" s="2">
        <v>16</v>
      </c>
      <c r="F52" s="2">
        <v>7</v>
      </c>
      <c r="G52" s="2">
        <v>9</v>
      </c>
      <c r="H52" s="13">
        <f t="shared" si="2"/>
        <v>2.0106240000000001E-2</v>
      </c>
      <c r="I52" s="14">
        <f t="shared" si="3"/>
        <v>9.8520575999999999E-2</v>
      </c>
      <c r="J52" s="14">
        <f t="shared" si="4"/>
        <v>0.12666931200000001</v>
      </c>
      <c r="K52" s="1"/>
      <c r="L52" s="1"/>
    </row>
    <row r="53" spans="1:12" ht="14.25" customHeight="1" x14ac:dyDescent="0.3">
      <c r="A53" s="2">
        <v>50</v>
      </c>
      <c r="B53" s="1" t="s">
        <v>8</v>
      </c>
      <c r="C53" s="4" t="s">
        <v>9</v>
      </c>
      <c r="D53" s="4" t="s">
        <v>148</v>
      </c>
      <c r="E53" s="2">
        <v>15</v>
      </c>
      <c r="F53" s="2">
        <v>4</v>
      </c>
      <c r="G53" s="2">
        <v>9</v>
      </c>
      <c r="H53" s="13">
        <f t="shared" si="2"/>
        <v>1.76715E-2</v>
      </c>
      <c r="I53" s="14">
        <f t="shared" si="3"/>
        <v>4.9480199999999995E-2</v>
      </c>
      <c r="J53" s="14">
        <f t="shared" si="4"/>
        <v>0.11133045</v>
      </c>
      <c r="K53" s="1"/>
      <c r="L53" s="1"/>
    </row>
    <row r="54" spans="1:12" ht="14.25" customHeight="1" x14ac:dyDescent="0.3">
      <c r="A54" s="2">
        <v>51</v>
      </c>
      <c r="B54" s="1" t="s">
        <v>18</v>
      </c>
      <c r="C54" s="4" t="s">
        <v>19</v>
      </c>
      <c r="D54" s="62" t="s">
        <v>289</v>
      </c>
      <c r="E54" s="2">
        <v>16</v>
      </c>
      <c r="F54" s="2">
        <v>5</v>
      </c>
      <c r="G54" s="2">
        <v>10</v>
      </c>
      <c r="H54" s="13">
        <f t="shared" si="2"/>
        <v>2.0106240000000001E-2</v>
      </c>
      <c r="I54" s="14">
        <f t="shared" si="3"/>
        <v>7.0371839999999991E-2</v>
      </c>
      <c r="J54" s="14">
        <f t="shared" si="4"/>
        <v>0.14074367999999998</v>
      </c>
      <c r="K54" s="1"/>
      <c r="L54" s="1"/>
    </row>
    <row r="55" spans="1:12" ht="14.25" customHeight="1" x14ac:dyDescent="0.3">
      <c r="A55" s="2">
        <v>52</v>
      </c>
      <c r="B55" s="1" t="s">
        <v>18</v>
      </c>
      <c r="C55" s="4" t="s">
        <v>19</v>
      </c>
      <c r="D55" s="62" t="s">
        <v>289</v>
      </c>
      <c r="E55" s="2">
        <v>25</v>
      </c>
      <c r="F55" s="2">
        <v>8</v>
      </c>
      <c r="G55" s="2">
        <v>15</v>
      </c>
      <c r="H55" s="13">
        <f t="shared" si="2"/>
        <v>4.9087499999999999E-2</v>
      </c>
      <c r="I55" s="14">
        <f t="shared" si="3"/>
        <v>0.27488999999999997</v>
      </c>
      <c r="J55" s="14">
        <f t="shared" si="4"/>
        <v>0.51541875000000004</v>
      </c>
      <c r="K55" s="1"/>
      <c r="L55" s="1"/>
    </row>
    <row r="56" spans="1:12" ht="14.25" customHeight="1" x14ac:dyDescent="0.3">
      <c r="A56" s="2">
        <v>53</v>
      </c>
      <c r="B56" s="1" t="s">
        <v>8</v>
      </c>
      <c r="C56" s="4" t="s">
        <v>9</v>
      </c>
      <c r="D56" s="4" t="s">
        <v>149</v>
      </c>
      <c r="E56" s="2">
        <v>17</v>
      </c>
      <c r="F56" s="2">
        <v>2</v>
      </c>
      <c r="G56" s="2">
        <v>14</v>
      </c>
      <c r="H56" s="13">
        <f t="shared" si="2"/>
        <v>2.2698060000000003E-2</v>
      </c>
      <c r="I56" s="14">
        <f t="shared" si="3"/>
        <v>3.1777284000000003E-2</v>
      </c>
      <c r="J56" s="14">
        <f t="shared" si="4"/>
        <v>0.22244098800000003</v>
      </c>
      <c r="K56" s="1"/>
      <c r="L56" s="1"/>
    </row>
    <row r="57" spans="1:12" ht="14.25" customHeight="1" x14ac:dyDescent="0.3">
      <c r="A57" s="2">
        <v>54</v>
      </c>
      <c r="B57" s="1" t="s">
        <v>18</v>
      </c>
      <c r="C57" s="4" t="s">
        <v>19</v>
      </c>
      <c r="D57" s="62" t="s">
        <v>289</v>
      </c>
      <c r="E57" s="2">
        <v>18</v>
      </c>
      <c r="F57" s="2">
        <v>5</v>
      </c>
      <c r="G57" s="2">
        <v>12</v>
      </c>
      <c r="H57" s="13">
        <f t="shared" si="2"/>
        <v>2.5446959999999998E-2</v>
      </c>
      <c r="I57" s="14">
        <f t="shared" si="3"/>
        <v>8.9064359999999981E-2</v>
      </c>
      <c r="J57" s="14">
        <f t="shared" si="4"/>
        <v>0.21375446399999998</v>
      </c>
      <c r="K57" s="1"/>
      <c r="L57" s="1"/>
    </row>
    <row r="58" spans="1:12" ht="14.25" customHeight="1" x14ac:dyDescent="0.3">
      <c r="A58" s="2">
        <v>55</v>
      </c>
      <c r="B58" s="1" t="s">
        <v>8</v>
      </c>
      <c r="C58" s="4" t="s">
        <v>9</v>
      </c>
      <c r="D58" s="4" t="s">
        <v>150</v>
      </c>
      <c r="E58" s="2">
        <v>17</v>
      </c>
      <c r="F58" s="2">
        <v>6</v>
      </c>
      <c r="G58" s="2">
        <v>12</v>
      </c>
      <c r="H58" s="13">
        <f t="shared" si="2"/>
        <v>2.2698060000000003E-2</v>
      </c>
      <c r="I58" s="14">
        <f t="shared" si="3"/>
        <v>9.5331851999999995E-2</v>
      </c>
      <c r="J58" s="14">
        <f t="shared" si="4"/>
        <v>0.19066370399999999</v>
      </c>
      <c r="K58" s="1"/>
      <c r="L58" s="1"/>
    </row>
    <row r="59" spans="1:12" ht="14.25" customHeight="1" x14ac:dyDescent="0.3">
      <c r="A59" s="2">
        <v>56</v>
      </c>
      <c r="B59" s="1" t="s">
        <v>8</v>
      </c>
      <c r="C59" s="4" t="s">
        <v>9</v>
      </c>
      <c r="D59" s="4" t="s">
        <v>151</v>
      </c>
      <c r="E59" s="2">
        <v>45</v>
      </c>
      <c r="F59" s="2">
        <v>5</v>
      </c>
      <c r="G59" s="2">
        <v>15</v>
      </c>
      <c r="H59" s="13">
        <f t="shared" si="2"/>
        <v>0.1590435</v>
      </c>
      <c r="I59" s="14">
        <f t="shared" si="3"/>
        <v>0.55665224999999996</v>
      </c>
      <c r="J59" s="14">
        <f t="shared" si="4"/>
        <v>1.6699567499999999</v>
      </c>
      <c r="K59" s="1"/>
      <c r="L59" s="1"/>
    </row>
    <row r="60" spans="1:12" ht="14.25" customHeight="1" x14ac:dyDescent="0.3">
      <c r="A60" s="2">
        <v>57</v>
      </c>
      <c r="B60" s="1" t="s">
        <v>18</v>
      </c>
      <c r="C60" s="4" t="s">
        <v>19</v>
      </c>
      <c r="D60" s="62" t="s">
        <v>289</v>
      </c>
      <c r="E60" s="2">
        <v>1</v>
      </c>
      <c r="F60" s="2">
        <v>1.5</v>
      </c>
      <c r="G60" s="2">
        <v>8</v>
      </c>
      <c r="H60" s="13">
        <f t="shared" si="2"/>
        <v>7.8540000000000004E-5</v>
      </c>
      <c r="I60" s="14">
        <f t="shared" si="3"/>
        <v>8.2467000000000009E-5</v>
      </c>
      <c r="J60" s="14">
        <f t="shared" si="4"/>
        <v>4.3982400000000001E-4</v>
      </c>
      <c r="K60" s="1"/>
      <c r="L60" s="1"/>
    </row>
    <row r="61" spans="1:12" ht="14.25" customHeight="1" x14ac:dyDescent="0.3">
      <c r="A61" s="2">
        <v>58</v>
      </c>
      <c r="B61" s="1" t="s">
        <v>18</v>
      </c>
      <c r="C61" s="4" t="s">
        <v>19</v>
      </c>
      <c r="D61" s="62" t="s">
        <v>289</v>
      </c>
      <c r="E61" s="2">
        <v>11</v>
      </c>
      <c r="F61" s="2">
        <v>3</v>
      </c>
      <c r="G61" s="2">
        <v>9</v>
      </c>
      <c r="H61" s="13">
        <f t="shared" si="2"/>
        <v>9.503339999999999E-3</v>
      </c>
      <c r="I61" s="14">
        <f t="shared" si="3"/>
        <v>1.9957014000000002E-2</v>
      </c>
      <c r="J61" s="14">
        <f t="shared" si="4"/>
        <v>5.9871041999999999E-2</v>
      </c>
      <c r="K61" s="1"/>
      <c r="L61" s="1"/>
    </row>
    <row r="62" spans="1:12" ht="14.25" customHeight="1" x14ac:dyDescent="0.3">
      <c r="A62" s="2">
        <v>59</v>
      </c>
      <c r="B62" s="1" t="s">
        <v>8</v>
      </c>
      <c r="C62" s="4" t="s">
        <v>9</v>
      </c>
      <c r="D62" s="4" t="s">
        <v>152</v>
      </c>
      <c r="E62" s="2">
        <v>15</v>
      </c>
      <c r="F62" s="2">
        <v>4</v>
      </c>
      <c r="G62" s="2">
        <v>10</v>
      </c>
      <c r="H62" s="13">
        <f t="shared" si="2"/>
        <v>1.76715E-2</v>
      </c>
      <c r="I62" s="14">
        <f t="shared" si="3"/>
        <v>4.9480199999999995E-2</v>
      </c>
      <c r="J62" s="14">
        <f t="shared" si="4"/>
        <v>0.1237005</v>
      </c>
      <c r="K62" s="1"/>
      <c r="L62" s="1"/>
    </row>
    <row r="63" spans="1:12" ht="14.25" customHeight="1" x14ac:dyDescent="0.3">
      <c r="A63" s="2">
        <v>60</v>
      </c>
      <c r="B63" s="1" t="s">
        <v>8</v>
      </c>
      <c r="C63" s="4" t="s">
        <v>9</v>
      </c>
      <c r="D63" s="4" t="s">
        <v>153</v>
      </c>
      <c r="E63" s="2">
        <v>17</v>
      </c>
      <c r="F63" s="2">
        <v>4</v>
      </c>
      <c r="G63" s="2">
        <v>12</v>
      </c>
      <c r="H63" s="13">
        <f t="shared" si="2"/>
        <v>2.2698060000000003E-2</v>
      </c>
      <c r="I63" s="14">
        <f t="shared" si="3"/>
        <v>6.3554568000000006E-2</v>
      </c>
      <c r="J63" s="14">
        <f t="shared" si="4"/>
        <v>0.19066370399999999</v>
      </c>
      <c r="K63" s="1"/>
      <c r="L63" s="1"/>
    </row>
    <row r="64" spans="1:12" ht="14.25" customHeight="1" x14ac:dyDescent="0.3">
      <c r="A64" s="2">
        <v>61</v>
      </c>
      <c r="B64" s="1" t="s">
        <v>18</v>
      </c>
      <c r="C64" s="4" t="s">
        <v>19</v>
      </c>
      <c r="D64" s="62" t="s">
        <v>289</v>
      </c>
      <c r="E64" s="2">
        <v>12</v>
      </c>
      <c r="F64" s="2">
        <v>1.5</v>
      </c>
      <c r="G64" s="2">
        <v>8</v>
      </c>
      <c r="H64" s="13">
        <f t="shared" si="2"/>
        <v>1.130976E-2</v>
      </c>
      <c r="I64" s="14">
        <f t="shared" si="3"/>
        <v>1.1875248E-2</v>
      </c>
      <c r="J64" s="14">
        <f t="shared" si="4"/>
        <v>6.3334656000000003E-2</v>
      </c>
      <c r="K64" s="1"/>
      <c r="L64" s="1"/>
    </row>
    <row r="65" spans="1:12" ht="14.25" customHeight="1" x14ac:dyDescent="0.3">
      <c r="A65" s="2">
        <v>62</v>
      </c>
      <c r="B65" s="1" t="s">
        <v>18</v>
      </c>
      <c r="C65" s="4" t="s">
        <v>19</v>
      </c>
      <c r="D65" s="62" t="s">
        <v>289</v>
      </c>
      <c r="E65" s="2">
        <v>17</v>
      </c>
      <c r="F65" s="2">
        <v>7</v>
      </c>
      <c r="G65" s="2">
        <v>12</v>
      </c>
      <c r="H65" s="13">
        <f t="shared" si="2"/>
        <v>2.2698060000000003E-2</v>
      </c>
      <c r="I65" s="14">
        <f t="shared" si="3"/>
        <v>0.11122049400000002</v>
      </c>
      <c r="J65" s="14">
        <f t="shared" si="4"/>
        <v>0.19066370399999999</v>
      </c>
      <c r="K65" s="1"/>
      <c r="L65" s="1"/>
    </row>
    <row r="66" spans="1:12" ht="14.25" customHeight="1" x14ac:dyDescent="0.3">
      <c r="A66" s="2">
        <v>63</v>
      </c>
      <c r="B66" s="1" t="s">
        <v>8</v>
      </c>
      <c r="C66" s="4" t="s">
        <v>9</v>
      </c>
      <c r="D66" s="4" t="s">
        <v>154</v>
      </c>
      <c r="E66" s="2">
        <v>20</v>
      </c>
      <c r="F66" s="2">
        <v>6</v>
      </c>
      <c r="G66" s="2">
        <v>10</v>
      </c>
      <c r="H66" s="13">
        <f t="shared" si="2"/>
        <v>3.1416000000000006E-2</v>
      </c>
      <c r="I66" s="14">
        <f t="shared" si="3"/>
        <v>0.13194719999999999</v>
      </c>
      <c r="J66" s="14">
        <f t="shared" si="4"/>
        <v>0.21991199999999997</v>
      </c>
      <c r="K66" s="1"/>
      <c r="L66" s="1"/>
    </row>
    <row r="67" spans="1:12" ht="14.25" customHeight="1" x14ac:dyDescent="0.3">
      <c r="A67" s="2">
        <v>64</v>
      </c>
      <c r="B67" s="1" t="s">
        <v>18</v>
      </c>
      <c r="C67" s="4" t="s">
        <v>19</v>
      </c>
      <c r="D67" s="62" t="s">
        <v>289</v>
      </c>
      <c r="E67" s="2">
        <v>12</v>
      </c>
      <c r="F67" s="2">
        <v>4</v>
      </c>
      <c r="G67" s="2">
        <v>8</v>
      </c>
      <c r="H67" s="13">
        <f t="shared" si="2"/>
        <v>1.130976E-2</v>
      </c>
      <c r="I67" s="14">
        <f t="shared" si="3"/>
        <v>3.1667328000000002E-2</v>
      </c>
      <c r="J67" s="14">
        <f t="shared" si="4"/>
        <v>6.3334656000000003E-2</v>
      </c>
      <c r="K67" s="1"/>
      <c r="L67" s="1"/>
    </row>
    <row r="68" spans="1:12" ht="14.25" customHeight="1" x14ac:dyDescent="0.3">
      <c r="A68" s="2">
        <v>65</v>
      </c>
      <c r="B68" s="1" t="s">
        <v>8</v>
      </c>
      <c r="C68" s="4" t="s">
        <v>9</v>
      </c>
      <c r="D68" s="4" t="s">
        <v>155</v>
      </c>
      <c r="E68" s="2">
        <v>17</v>
      </c>
      <c r="F68" s="2">
        <v>6</v>
      </c>
      <c r="G68" s="2">
        <v>12</v>
      </c>
      <c r="H68" s="13">
        <f t="shared" si="2"/>
        <v>2.2698060000000003E-2</v>
      </c>
      <c r="I68" s="14">
        <f t="shared" si="3"/>
        <v>9.5331851999999995E-2</v>
      </c>
      <c r="J68" s="14">
        <f t="shared" si="4"/>
        <v>0.19066370399999999</v>
      </c>
      <c r="K68" s="1"/>
      <c r="L68" s="1"/>
    </row>
    <row r="69" spans="1:12" ht="14.25" customHeight="1" x14ac:dyDescent="0.3">
      <c r="A69" s="2">
        <v>66</v>
      </c>
      <c r="B69" s="1" t="s">
        <v>18</v>
      </c>
      <c r="C69" s="4" t="s">
        <v>19</v>
      </c>
      <c r="D69" s="62" t="s">
        <v>289</v>
      </c>
      <c r="E69" s="2">
        <v>12</v>
      </c>
      <c r="F69" s="2">
        <v>5</v>
      </c>
      <c r="G69" s="2">
        <v>9</v>
      </c>
      <c r="H69" s="13">
        <f t="shared" ref="H69:H107" si="10">((E69/100)^2)*0.7854</f>
        <v>1.130976E-2</v>
      </c>
      <c r="I69" s="14">
        <f t="shared" ref="I69:I107" si="11">((E69^2)*3.1416/40000)*F69*0.7</f>
        <v>3.958416E-2</v>
      </c>
      <c r="J69" s="14">
        <f t="shared" ref="J69:J107" si="12">((E69^2)*3.1416/40000)*G69*0.7</f>
        <v>7.1251488000000002E-2</v>
      </c>
      <c r="K69" s="1"/>
      <c r="L69" s="1"/>
    </row>
    <row r="70" spans="1:12" ht="14.25" customHeight="1" x14ac:dyDescent="0.3">
      <c r="A70" s="2">
        <v>67</v>
      </c>
      <c r="B70" s="1" t="s">
        <v>18</v>
      </c>
      <c r="C70" s="4" t="s">
        <v>19</v>
      </c>
      <c r="D70" s="62" t="s">
        <v>289</v>
      </c>
      <c r="E70" s="2">
        <v>12</v>
      </c>
      <c r="F70" s="2">
        <v>5</v>
      </c>
      <c r="G70" s="2">
        <v>9</v>
      </c>
      <c r="H70" s="13">
        <f t="shared" si="10"/>
        <v>1.130976E-2</v>
      </c>
      <c r="I70" s="14">
        <f t="shared" si="11"/>
        <v>3.958416E-2</v>
      </c>
      <c r="J70" s="14">
        <f t="shared" si="12"/>
        <v>7.1251488000000002E-2</v>
      </c>
      <c r="K70" s="1"/>
      <c r="L70" s="1"/>
    </row>
    <row r="71" spans="1:12" ht="14.25" customHeight="1" x14ac:dyDescent="0.3">
      <c r="A71" s="2">
        <v>68</v>
      </c>
      <c r="B71" s="1" t="s">
        <v>18</v>
      </c>
      <c r="C71" s="4" t="s">
        <v>19</v>
      </c>
      <c r="D71" s="62" t="s">
        <v>289</v>
      </c>
      <c r="E71" s="2">
        <v>14</v>
      </c>
      <c r="F71" s="2">
        <v>6</v>
      </c>
      <c r="G71" s="2">
        <v>12</v>
      </c>
      <c r="H71" s="13">
        <f t="shared" si="10"/>
        <v>1.5393840000000002E-2</v>
      </c>
      <c r="I71" s="14">
        <f t="shared" si="11"/>
        <v>6.4654128000000005E-2</v>
      </c>
      <c r="J71" s="14">
        <f t="shared" si="12"/>
        <v>0.12930825600000001</v>
      </c>
      <c r="K71" s="1"/>
      <c r="L71" s="1"/>
    </row>
    <row r="72" spans="1:12" ht="14.25" customHeight="1" x14ac:dyDescent="0.3">
      <c r="A72" s="2">
        <v>69</v>
      </c>
      <c r="B72" s="1" t="s">
        <v>8</v>
      </c>
      <c r="C72" s="4" t="s">
        <v>9</v>
      </c>
      <c r="D72" s="4" t="s">
        <v>156</v>
      </c>
      <c r="E72" s="2">
        <v>20</v>
      </c>
      <c r="F72" s="2">
        <v>6</v>
      </c>
      <c r="G72" s="2">
        <v>15</v>
      </c>
      <c r="H72" s="13">
        <f t="shared" si="10"/>
        <v>3.1416000000000006E-2</v>
      </c>
      <c r="I72" s="14">
        <f t="shared" si="11"/>
        <v>0.13194719999999999</v>
      </c>
      <c r="J72" s="14">
        <f t="shared" si="12"/>
        <v>0.32986799999999999</v>
      </c>
      <c r="K72" s="1"/>
      <c r="L72" s="1"/>
    </row>
    <row r="73" spans="1:12" ht="14.25" customHeight="1" x14ac:dyDescent="0.3">
      <c r="A73" s="2">
        <v>70</v>
      </c>
      <c r="B73" s="1" t="s">
        <v>8</v>
      </c>
      <c r="C73" s="4" t="s">
        <v>9</v>
      </c>
      <c r="D73" s="4" t="s">
        <v>157</v>
      </c>
      <c r="E73" s="2">
        <v>14</v>
      </c>
      <c r="F73" s="2">
        <v>5</v>
      </c>
      <c r="G73" s="2">
        <v>10</v>
      </c>
      <c r="H73" s="13">
        <f t="shared" si="10"/>
        <v>1.5393840000000002E-2</v>
      </c>
      <c r="I73" s="14">
        <f t="shared" si="11"/>
        <v>5.387844E-2</v>
      </c>
      <c r="J73" s="14">
        <f t="shared" si="12"/>
        <v>0.10775688</v>
      </c>
      <c r="K73" s="1"/>
      <c r="L73" s="1"/>
    </row>
    <row r="74" spans="1:12" ht="14.25" customHeight="1" x14ac:dyDescent="0.3">
      <c r="A74" s="2">
        <v>71</v>
      </c>
      <c r="B74" s="1" t="s">
        <v>8</v>
      </c>
      <c r="C74" s="4" t="s">
        <v>9</v>
      </c>
      <c r="D74" s="4" t="s">
        <v>158</v>
      </c>
      <c r="E74" s="2">
        <v>20</v>
      </c>
      <c r="F74" s="2">
        <v>5</v>
      </c>
      <c r="G74" s="2">
        <v>14</v>
      </c>
      <c r="H74" s="13">
        <f t="shared" si="10"/>
        <v>3.1416000000000006E-2</v>
      </c>
      <c r="I74" s="14">
        <f t="shared" si="11"/>
        <v>0.10995599999999998</v>
      </c>
      <c r="J74" s="14">
        <f t="shared" si="12"/>
        <v>0.30787679999999995</v>
      </c>
      <c r="K74" s="1"/>
      <c r="L74" s="1"/>
    </row>
    <row r="75" spans="1:12" ht="14.25" customHeight="1" x14ac:dyDescent="0.3">
      <c r="A75" s="2">
        <v>72</v>
      </c>
      <c r="B75" s="1" t="s">
        <v>8</v>
      </c>
      <c r="C75" s="4" t="s">
        <v>9</v>
      </c>
      <c r="D75" s="4" t="s">
        <v>159</v>
      </c>
      <c r="E75" s="2">
        <v>15</v>
      </c>
      <c r="F75" s="2">
        <v>8</v>
      </c>
      <c r="G75" s="2">
        <v>17</v>
      </c>
      <c r="H75" s="13">
        <f t="shared" si="10"/>
        <v>1.76715E-2</v>
      </c>
      <c r="I75" s="14">
        <f t="shared" si="11"/>
        <v>9.896039999999999E-2</v>
      </c>
      <c r="J75" s="14">
        <f t="shared" si="12"/>
        <v>0.21029085</v>
      </c>
      <c r="K75" s="1"/>
      <c r="L75" s="1"/>
    </row>
    <row r="76" spans="1:12" ht="14.25" customHeight="1" x14ac:dyDescent="0.3">
      <c r="A76" s="2">
        <v>73</v>
      </c>
      <c r="B76" s="1" t="s">
        <v>8</v>
      </c>
      <c r="C76" s="4" t="s">
        <v>9</v>
      </c>
      <c r="D76" s="4" t="s">
        <v>160</v>
      </c>
      <c r="E76" s="2">
        <v>15</v>
      </c>
      <c r="F76" s="2">
        <v>6</v>
      </c>
      <c r="G76" s="2">
        <v>14</v>
      </c>
      <c r="H76" s="13">
        <f t="shared" si="10"/>
        <v>1.76715E-2</v>
      </c>
      <c r="I76" s="14">
        <f t="shared" si="11"/>
        <v>7.4220299999999989E-2</v>
      </c>
      <c r="J76" s="14">
        <f t="shared" si="12"/>
        <v>0.17318069999999997</v>
      </c>
      <c r="K76" s="1"/>
      <c r="L76" s="1"/>
    </row>
    <row r="77" spans="1:12" ht="14.25" customHeight="1" x14ac:dyDescent="0.3">
      <c r="A77" s="2">
        <v>74</v>
      </c>
      <c r="B77" s="1" t="s">
        <v>42</v>
      </c>
      <c r="C77" s="1" t="s">
        <v>43</v>
      </c>
      <c r="D77" s="1" t="s">
        <v>161</v>
      </c>
      <c r="E77" s="2">
        <v>80</v>
      </c>
      <c r="F77" s="2">
        <v>15</v>
      </c>
      <c r="G77" s="2">
        <v>20</v>
      </c>
      <c r="H77" s="13">
        <f t="shared" si="10"/>
        <v>0.5026560000000001</v>
      </c>
      <c r="I77" s="14">
        <f t="shared" si="11"/>
        <v>5.2778879999999999</v>
      </c>
      <c r="J77" s="14">
        <f t="shared" si="12"/>
        <v>7.037183999999999</v>
      </c>
      <c r="K77" s="1"/>
      <c r="L77" s="1"/>
    </row>
    <row r="78" spans="1:12" ht="14.25" customHeight="1" x14ac:dyDescent="0.3">
      <c r="A78" s="2">
        <v>75</v>
      </c>
      <c r="B78" s="1" t="s">
        <v>8</v>
      </c>
      <c r="C78" s="4" t="s">
        <v>9</v>
      </c>
      <c r="D78" s="4" t="s">
        <v>162</v>
      </c>
      <c r="E78" s="2">
        <v>18</v>
      </c>
      <c r="F78" s="2">
        <v>6</v>
      </c>
      <c r="G78" s="2">
        <v>15</v>
      </c>
      <c r="H78" s="13">
        <f t="shared" si="10"/>
        <v>2.5446959999999998E-2</v>
      </c>
      <c r="I78" s="14">
        <f t="shared" si="11"/>
        <v>0.10687723199999999</v>
      </c>
      <c r="J78" s="14">
        <f t="shared" si="12"/>
        <v>0.26719307999999992</v>
      </c>
      <c r="K78" s="1"/>
      <c r="L78" s="1"/>
    </row>
    <row r="79" spans="1:12" ht="14.25" customHeight="1" x14ac:dyDescent="0.3">
      <c r="A79" s="2">
        <v>76</v>
      </c>
      <c r="B79" s="1" t="s">
        <v>8</v>
      </c>
      <c r="C79" s="4" t="s">
        <v>9</v>
      </c>
      <c r="D79" s="4" t="s">
        <v>163</v>
      </c>
      <c r="E79" s="2">
        <v>14</v>
      </c>
      <c r="F79" s="2">
        <v>8</v>
      </c>
      <c r="G79" s="2">
        <v>12</v>
      </c>
      <c r="H79" s="13">
        <f t="shared" si="10"/>
        <v>1.5393840000000002E-2</v>
      </c>
      <c r="I79" s="14">
        <f t="shared" si="11"/>
        <v>8.6205504000000002E-2</v>
      </c>
      <c r="J79" s="14">
        <f t="shared" si="12"/>
        <v>0.12930825600000001</v>
      </c>
      <c r="K79" s="1"/>
      <c r="L79" s="1"/>
    </row>
    <row r="80" spans="1:12" ht="14.25" customHeight="1" x14ac:dyDescent="0.3">
      <c r="A80" s="2">
        <v>77</v>
      </c>
      <c r="B80" s="1" t="s">
        <v>8</v>
      </c>
      <c r="C80" s="4" t="s">
        <v>9</v>
      </c>
      <c r="D80" s="4" t="s">
        <v>164</v>
      </c>
      <c r="E80" s="2">
        <v>22</v>
      </c>
      <c r="F80" s="2">
        <v>7</v>
      </c>
      <c r="G80" s="2">
        <v>15</v>
      </c>
      <c r="H80" s="13">
        <f t="shared" si="10"/>
        <v>3.8013359999999996E-2</v>
      </c>
      <c r="I80" s="14">
        <f t="shared" si="11"/>
        <v>0.18626546400000002</v>
      </c>
      <c r="J80" s="14">
        <f t="shared" si="12"/>
        <v>0.39914028000000001</v>
      </c>
      <c r="K80" s="1"/>
      <c r="L80" s="1"/>
    </row>
    <row r="81" spans="1:12" ht="14.25" customHeight="1" x14ac:dyDescent="0.3">
      <c r="A81" s="2">
        <v>78</v>
      </c>
      <c r="B81" s="1" t="s">
        <v>18</v>
      </c>
      <c r="C81" s="4" t="s">
        <v>19</v>
      </c>
      <c r="D81" s="62" t="s">
        <v>289</v>
      </c>
      <c r="E81" s="2">
        <v>16</v>
      </c>
      <c r="F81" s="2">
        <v>4</v>
      </c>
      <c r="G81" s="2">
        <v>10</v>
      </c>
      <c r="H81" s="13">
        <f t="shared" si="10"/>
        <v>2.0106240000000001E-2</v>
      </c>
      <c r="I81" s="14">
        <f t="shared" si="11"/>
        <v>5.6297472000000001E-2</v>
      </c>
      <c r="J81" s="14">
        <f t="shared" si="12"/>
        <v>0.14074367999999998</v>
      </c>
      <c r="K81" s="1"/>
      <c r="L81" s="1"/>
    </row>
    <row r="82" spans="1:12" ht="14.25" customHeight="1" x14ac:dyDescent="0.3">
      <c r="A82" s="2">
        <v>79</v>
      </c>
      <c r="B82" s="1" t="s">
        <v>18</v>
      </c>
      <c r="C82" s="4" t="s">
        <v>19</v>
      </c>
      <c r="D82" s="62" t="s">
        <v>289</v>
      </c>
      <c r="E82" s="2">
        <v>14</v>
      </c>
      <c r="F82" s="2">
        <v>2</v>
      </c>
      <c r="G82" s="2">
        <v>8</v>
      </c>
      <c r="H82" s="13">
        <f t="shared" si="10"/>
        <v>1.5393840000000002E-2</v>
      </c>
      <c r="I82" s="14">
        <f t="shared" si="11"/>
        <v>2.1551376000000001E-2</v>
      </c>
      <c r="J82" s="14">
        <f t="shared" si="12"/>
        <v>8.6205504000000002E-2</v>
      </c>
      <c r="K82" s="1"/>
      <c r="L82" s="1"/>
    </row>
    <row r="83" spans="1:12" ht="14.25" customHeight="1" x14ac:dyDescent="0.3">
      <c r="A83" s="2">
        <v>80</v>
      </c>
      <c r="B83" s="1" t="s">
        <v>131</v>
      </c>
      <c r="C83" s="63" t="s">
        <v>9</v>
      </c>
      <c r="D83" s="1" t="s">
        <v>165</v>
      </c>
      <c r="E83" s="2">
        <v>12</v>
      </c>
      <c r="F83" s="2">
        <v>1.5</v>
      </c>
      <c r="G83" s="2">
        <v>6</v>
      </c>
      <c r="H83" s="13">
        <f t="shared" si="10"/>
        <v>1.130976E-2</v>
      </c>
      <c r="I83" s="14">
        <f t="shared" si="11"/>
        <v>1.1875248E-2</v>
      </c>
      <c r="J83" s="14">
        <f t="shared" si="12"/>
        <v>4.7500991999999999E-2</v>
      </c>
      <c r="K83" s="1"/>
      <c r="L83" s="1"/>
    </row>
    <row r="84" spans="1:12" ht="14.25" customHeight="1" x14ac:dyDescent="0.3">
      <c r="A84" s="2">
        <v>81</v>
      </c>
      <c r="B84" s="1" t="s">
        <v>131</v>
      </c>
      <c r="C84" s="63" t="s">
        <v>9</v>
      </c>
      <c r="D84" s="1" t="s">
        <v>166</v>
      </c>
      <c r="E84" s="2">
        <v>15</v>
      </c>
      <c r="F84" s="2">
        <v>3</v>
      </c>
      <c r="G84" s="2">
        <v>5</v>
      </c>
      <c r="H84" s="13">
        <f t="shared" si="10"/>
        <v>1.76715E-2</v>
      </c>
      <c r="I84" s="14">
        <f t="shared" si="11"/>
        <v>3.7110149999999995E-2</v>
      </c>
      <c r="J84" s="14">
        <f t="shared" si="12"/>
        <v>6.1850250000000002E-2</v>
      </c>
      <c r="K84" s="1"/>
      <c r="L84" s="1"/>
    </row>
    <row r="85" spans="1:12" ht="14.25" customHeight="1" x14ac:dyDescent="0.3">
      <c r="A85" s="2">
        <v>82</v>
      </c>
      <c r="B85" s="1" t="s">
        <v>18</v>
      </c>
      <c r="C85" s="4" t="s">
        <v>19</v>
      </c>
      <c r="D85" s="62" t="s">
        <v>289</v>
      </c>
      <c r="E85" s="2">
        <v>14</v>
      </c>
      <c r="F85" s="2">
        <v>2.5</v>
      </c>
      <c r="G85" s="2">
        <v>7</v>
      </c>
      <c r="H85" s="13">
        <f t="shared" si="10"/>
        <v>1.5393840000000002E-2</v>
      </c>
      <c r="I85" s="14">
        <f t="shared" si="11"/>
        <v>2.693922E-2</v>
      </c>
      <c r="J85" s="14">
        <f t="shared" si="12"/>
        <v>7.5429815999999997E-2</v>
      </c>
      <c r="K85" s="1"/>
      <c r="L85" s="1"/>
    </row>
    <row r="86" spans="1:12" ht="14.25" customHeight="1" x14ac:dyDescent="0.3">
      <c r="A86" s="2">
        <v>83</v>
      </c>
      <c r="B86" s="1" t="s">
        <v>18</v>
      </c>
      <c r="C86" s="4" t="s">
        <v>19</v>
      </c>
      <c r="D86" s="62" t="s">
        <v>289</v>
      </c>
      <c r="E86" s="2">
        <v>12</v>
      </c>
      <c r="F86" s="2">
        <v>3</v>
      </c>
      <c r="G86" s="2">
        <v>7</v>
      </c>
      <c r="H86" s="13">
        <f t="shared" si="10"/>
        <v>1.130976E-2</v>
      </c>
      <c r="I86" s="14">
        <f t="shared" si="11"/>
        <v>2.3750495999999999E-2</v>
      </c>
      <c r="J86" s="14">
        <f t="shared" si="12"/>
        <v>5.5417823999999997E-2</v>
      </c>
      <c r="K86" s="1"/>
      <c r="L86" s="1"/>
    </row>
    <row r="87" spans="1:12" ht="14.25" customHeight="1" x14ac:dyDescent="0.3">
      <c r="A87" s="2">
        <v>84</v>
      </c>
      <c r="B87" s="1" t="s">
        <v>8</v>
      </c>
      <c r="C87" s="4" t="s">
        <v>9</v>
      </c>
      <c r="D87" s="4" t="s">
        <v>167</v>
      </c>
      <c r="E87" s="2">
        <v>35</v>
      </c>
      <c r="F87" s="2">
        <v>7</v>
      </c>
      <c r="G87" s="2">
        <v>15</v>
      </c>
      <c r="H87" s="13">
        <f t="shared" si="10"/>
        <v>9.6211499999999991E-2</v>
      </c>
      <c r="I87" s="14">
        <f t="shared" si="11"/>
        <v>0.47143635</v>
      </c>
      <c r="J87" s="14">
        <f t="shared" si="12"/>
        <v>1.01022075</v>
      </c>
      <c r="K87" s="1"/>
      <c r="L87" s="1"/>
    </row>
    <row r="88" spans="1:12" ht="14.25" customHeight="1" x14ac:dyDescent="0.3">
      <c r="A88" s="2">
        <v>85</v>
      </c>
      <c r="B88" s="1" t="s">
        <v>18</v>
      </c>
      <c r="C88" s="4" t="s">
        <v>19</v>
      </c>
      <c r="D88" s="62" t="s">
        <v>289</v>
      </c>
      <c r="E88" s="2">
        <v>13</v>
      </c>
      <c r="F88" s="2">
        <v>5</v>
      </c>
      <c r="G88" s="2">
        <v>10</v>
      </c>
      <c r="H88" s="13">
        <f t="shared" si="10"/>
        <v>1.3273260000000002E-2</v>
      </c>
      <c r="I88" s="14">
        <f t="shared" si="11"/>
        <v>4.645640999999999E-2</v>
      </c>
      <c r="J88" s="14">
        <f t="shared" si="12"/>
        <v>9.2912819999999979E-2</v>
      </c>
      <c r="K88" s="1"/>
      <c r="L88" s="1"/>
    </row>
    <row r="89" spans="1:12" ht="14.25" customHeight="1" x14ac:dyDescent="0.3">
      <c r="A89" s="2">
        <v>86</v>
      </c>
      <c r="B89" s="1" t="s">
        <v>168</v>
      </c>
      <c r="C89" s="1" t="s">
        <v>169</v>
      </c>
      <c r="D89" s="1" t="s">
        <v>170</v>
      </c>
      <c r="E89" s="2">
        <v>35</v>
      </c>
      <c r="F89" s="2">
        <v>2</v>
      </c>
      <c r="G89" s="2">
        <v>8</v>
      </c>
      <c r="H89" s="13">
        <f t="shared" si="10"/>
        <v>9.6211499999999991E-2</v>
      </c>
      <c r="I89" s="14">
        <f t="shared" si="11"/>
        <v>0.13469609999999999</v>
      </c>
      <c r="J89" s="14">
        <f t="shared" si="12"/>
        <v>0.53878439999999994</v>
      </c>
      <c r="K89" s="1"/>
      <c r="L89" s="1"/>
    </row>
    <row r="90" spans="1:12" ht="14.25" customHeight="1" x14ac:dyDescent="0.3">
      <c r="A90" s="2">
        <v>87</v>
      </c>
      <c r="B90" s="1" t="s">
        <v>17</v>
      </c>
      <c r="C90" s="63" t="s">
        <v>299</v>
      </c>
      <c r="D90" s="62" t="s">
        <v>285</v>
      </c>
      <c r="E90" s="2">
        <v>16</v>
      </c>
      <c r="F90" s="2">
        <v>6</v>
      </c>
      <c r="G90" s="2">
        <v>10</v>
      </c>
      <c r="H90" s="13">
        <f t="shared" si="10"/>
        <v>2.0106240000000001E-2</v>
      </c>
      <c r="I90" s="14">
        <f t="shared" si="11"/>
        <v>8.4446208000000009E-2</v>
      </c>
      <c r="J90" s="14">
        <f t="shared" si="12"/>
        <v>0.14074367999999998</v>
      </c>
      <c r="K90" s="1"/>
      <c r="L90" s="1"/>
    </row>
    <row r="91" spans="1:12" ht="14.25" customHeight="1" x14ac:dyDescent="0.3">
      <c r="A91" s="2">
        <v>88</v>
      </c>
      <c r="B91" s="1" t="s">
        <v>8</v>
      </c>
      <c r="C91" s="4" t="s">
        <v>9</v>
      </c>
      <c r="D91" s="4" t="s">
        <v>171</v>
      </c>
      <c r="E91" s="2">
        <v>20</v>
      </c>
      <c r="F91" s="2">
        <v>7</v>
      </c>
      <c r="G91" s="2">
        <v>15</v>
      </c>
      <c r="H91" s="13">
        <f t="shared" si="10"/>
        <v>3.1416000000000006E-2</v>
      </c>
      <c r="I91" s="14">
        <f t="shared" si="11"/>
        <v>0.15393839999999998</v>
      </c>
      <c r="J91" s="14">
        <f t="shared" si="12"/>
        <v>0.32986799999999999</v>
      </c>
      <c r="K91" s="1"/>
      <c r="L91" s="1"/>
    </row>
    <row r="92" spans="1:12" ht="14.25" customHeight="1" x14ac:dyDescent="0.3">
      <c r="A92" s="2">
        <v>89</v>
      </c>
      <c r="B92" s="1" t="s">
        <v>18</v>
      </c>
      <c r="C92" s="4" t="s">
        <v>19</v>
      </c>
      <c r="D92" s="62" t="s">
        <v>289</v>
      </c>
      <c r="E92" s="2">
        <v>22</v>
      </c>
      <c r="F92" s="2">
        <v>6</v>
      </c>
      <c r="G92" s="2">
        <v>15</v>
      </c>
      <c r="H92" s="13">
        <f t="shared" si="10"/>
        <v>3.8013359999999996E-2</v>
      </c>
      <c r="I92" s="14">
        <f t="shared" si="11"/>
        <v>0.15965611200000002</v>
      </c>
      <c r="J92" s="14">
        <f t="shared" si="12"/>
        <v>0.39914028000000001</v>
      </c>
      <c r="K92" s="1"/>
      <c r="L92" s="1"/>
    </row>
    <row r="93" spans="1:12" ht="14.25" customHeight="1" x14ac:dyDescent="0.3">
      <c r="A93" s="2">
        <v>90</v>
      </c>
      <c r="B93" s="1" t="s">
        <v>131</v>
      </c>
      <c r="C93" s="63" t="s">
        <v>9</v>
      </c>
      <c r="D93" s="1" t="s">
        <v>172</v>
      </c>
      <c r="E93" s="2">
        <v>50</v>
      </c>
      <c r="F93" s="2">
        <v>7</v>
      </c>
      <c r="G93" s="2">
        <v>10</v>
      </c>
      <c r="H93" s="13">
        <f t="shared" si="10"/>
        <v>0.19635</v>
      </c>
      <c r="I93" s="14">
        <f t="shared" si="11"/>
        <v>0.96211499999999994</v>
      </c>
      <c r="J93" s="14">
        <f t="shared" si="12"/>
        <v>1.3744499999999999</v>
      </c>
      <c r="K93" s="1"/>
      <c r="L93" s="1"/>
    </row>
    <row r="94" spans="1:12" ht="14.25" customHeight="1" x14ac:dyDescent="0.3">
      <c r="A94" s="2">
        <v>91</v>
      </c>
      <c r="B94" s="1" t="s">
        <v>17</v>
      </c>
      <c r="C94" s="63" t="s">
        <v>299</v>
      </c>
      <c r="D94" s="62" t="s">
        <v>285</v>
      </c>
      <c r="E94" s="2">
        <v>18</v>
      </c>
      <c r="F94" s="2">
        <v>3</v>
      </c>
      <c r="G94" s="2">
        <v>8</v>
      </c>
      <c r="H94" s="13">
        <f t="shared" si="10"/>
        <v>2.5446959999999998E-2</v>
      </c>
      <c r="I94" s="14">
        <f t="shared" si="11"/>
        <v>5.3438615999999994E-2</v>
      </c>
      <c r="J94" s="14">
        <f t="shared" si="12"/>
        <v>0.14250297599999998</v>
      </c>
      <c r="K94" s="1"/>
      <c r="L94" s="1"/>
    </row>
    <row r="95" spans="1:12" ht="14.25" customHeight="1" x14ac:dyDescent="0.3">
      <c r="A95" s="2">
        <v>92</v>
      </c>
      <c r="B95" s="1" t="s">
        <v>8</v>
      </c>
      <c r="C95" s="4" t="s">
        <v>9</v>
      </c>
      <c r="D95" s="4" t="s">
        <v>173</v>
      </c>
      <c r="E95" s="2">
        <v>16</v>
      </c>
      <c r="F95" s="2">
        <v>5</v>
      </c>
      <c r="G95" s="2">
        <v>12</v>
      </c>
      <c r="H95" s="13">
        <f t="shared" si="10"/>
        <v>2.0106240000000001E-2</v>
      </c>
      <c r="I95" s="14">
        <f t="shared" si="11"/>
        <v>7.0371839999999991E-2</v>
      </c>
      <c r="J95" s="14">
        <f t="shared" si="12"/>
        <v>0.16889241600000002</v>
      </c>
      <c r="K95" s="1"/>
      <c r="L95" s="1"/>
    </row>
    <row r="96" spans="1:12" ht="14.25" customHeight="1" x14ac:dyDescent="0.3">
      <c r="A96" s="2">
        <v>93</v>
      </c>
      <c r="B96" s="1" t="s">
        <v>8</v>
      </c>
      <c r="C96" s="4" t="s">
        <v>9</v>
      </c>
      <c r="D96" s="4" t="s">
        <v>174</v>
      </c>
      <c r="E96" s="2">
        <v>18</v>
      </c>
      <c r="F96" s="2">
        <v>5</v>
      </c>
      <c r="G96" s="2">
        <v>12</v>
      </c>
      <c r="H96" s="13">
        <f t="shared" si="10"/>
        <v>2.5446959999999998E-2</v>
      </c>
      <c r="I96" s="14">
        <f t="shared" si="11"/>
        <v>8.9064359999999981E-2</v>
      </c>
      <c r="J96" s="14">
        <f t="shared" si="12"/>
        <v>0.21375446399999998</v>
      </c>
      <c r="K96" s="1"/>
      <c r="L96" s="1"/>
    </row>
    <row r="97" spans="1:12" ht="14.25" customHeight="1" x14ac:dyDescent="0.3">
      <c r="A97" s="2">
        <v>94</v>
      </c>
      <c r="B97" s="1" t="s">
        <v>18</v>
      </c>
      <c r="C97" s="4" t="s">
        <v>19</v>
      </c>
      <c r="D97" s="62" t="s">
        <v>289</v>
      </c>
      <c r="E97" s="2">
        <v>16</v>
      </c>
      <c r="F97" s="2">
        <v>6</v>
      </c>
      <c r="G97" s="2">
        <v>12</v>
      </c>
      <c r="H97" s="13">
        <f t="shared" si="10"/>
        <v>2.0106240000000001E-2</v>
      </c>
      <c r="I97" s="14">
        <f t="shared" si="11"/>
        <v>8.4446208000000009E-2</v>
      </c>
      <c r="J97" s="14">
        <f t="shared" si="12"/>
        <v>0.16889241600000002</v>
      </c>
      <c r="K97" s="1"/>
      <c r="L97" s="1"/>
    </row>
    <row r="98" spans="1:12" ht="14.25" customHeight="1" x14ac:dyDescent="0.3">
      <c r="A98" s="2">
        <v>95</v>
      </c>
      <c r="B98" s="1" t="s">
        <v>175</v>
      </c>
      <c r="C98" s="63" t="s">
        <v>9</v>
      </c>
      <c r="D98" s="62" t="s">
        <v>292</v>
      </c>
      <c r="E98" s="2">
        <v>40</v>
      </c>
      <c r="F98" s="2">
        <v>8</v>
      </c>
      <c r="G98" s="2">
        <v>15</v>
      </c>
      <c r="H98" s="13">
        <f t="shared" si="10"/>
        <v>0.12566400000000003</v>
      </c>
      <c r="I98" s="14">
        <f t="shared" si="11"/>
        <v>0.70371839999999997</v>
      </c>
      <c r="J98" s="14">
        <f t="shared" si="12"/>
        <v>1.319472</v>
      </c>
      <c r="K98" s="1"/>
      <c r="L98" s="1"/>
    </row>
    <row r="99" spans="1:12" ht="14.25" customHeight="1" x14ac:dyDescent="0.3">
      <c r="A99" s="2">
        <v>96</v>
      </c>
      <c r="B99" s="1" t="s">
        <v>18</v>
      </c>
      <c r="C99" s="4" t="s">
        <v>19</v>
      </c>
      <c r="D99" s="62" t="s">
        <v>289</v>
      </c>
      <c r="E99" s="2">
        <v>16</v>
      </c>
      <c r="F99" s="2">
        <v>5</v>
      </c>
      <c r="G99" s="2">
        <v>12</v>
      </c>
      <c r="H99" s="13">
        <f t="shared" si="10"/>
        <v>2.0106240000000001E-2</v>
      </c>
      <c r="I99" s="14">
        <f t="shared" si="11"/>
        <v>7.0371839999999991E-2</v>
      </c>
      <c r="J99" s="14">
        <f t="shared" si="12"/>
        <v>0.16889241600000002</v>
      </c>
      <c r="K99" s="1"/>
      <c r="L99" s="1"/>
    </row>
    <row r="100" spans="1:12" ht="14.25" customHeight="1" x14ac:dyDescent="0.3">
      <c r="A100" s="2">
        <v>97</v>
      </c>
      <c r="B100" s="1" t="s">
        <v>8</v>
      </c>
      <c r="C100" s="4" t="s">
        <v>9</v>
      </c>
      <c r="D100" s="4" t="s">
        <v>176</v>
      </c>
      <c r="E100" s="2">
        <v>18</v>
      </c>
      <c r="F100" s="2">
        <v>7</v>
      </c>
      <c r="G100" s="2">
        <v>15</v>
      </c>
      <c r="H100" s="13">
        <f t="shared" si="10"/>
        <v>2.5446959999999998E-2</v>
      </c>
      <c r="I100" s="14">
        <f t="shared" si="11"/>
        <v>0.12469010399999998</v>
      </c>
      <c r="J100" s="14">
        <f t="shared" si="12"/>
        <v>0.26719307999999992</v>
      </c>
      <c r="K100" s="1"/>
      <c r="L100" s="1"/>
    </row>
    <row r="101" spans="1:12" ht="14.25" customHeight="1" x14ac:dyDescent="0.3">
      <c r="A101" s="2">
        <v>98</v>
      </c>
      <c r="B101" s="1" t="s">
        <v>131</v>
      </c>
      <c r="C101" s="63" t="s">
        <v>9</v>
      </c>
      <c r="D101" s="1" t="s">
        <v>177</v>
      </c>
      <c r="E101" s="2">
        <v>50</v>
      </c>
      <c r="F101" s="2">
        <v>15</v>
      </c>
      <c r="G101" s="2">
        <v>20</v>
      </c>
      <c r="H101" s="13">
        <f t="shared" si="10"/>
        <v>0.19635</v>
      </c>
      <c r="I101" s="14">
        <f t="shared" si="11"/>
        <v>2.0616750000000001</v>
      </c>
      <c r="J101" s="14">
        <f t="shared" si="12"/>
        <v>2.7488999999999999</v>
      </c>
      <c r="K101" s="1"/>
      <c r="L101" s="1"/>
    </row>
    <row r="102" spans="1:12" ht="14.25" customHeight="1" x14ac:dyDescent="0.3">
      <c r="A102" s="2">
        <v>99</v>
      </c>
      <c r="B102" s="1" t="s">
        <v>18</v>
      </c>
      <c r="C102" s="4" t="s">
        <v>19</v>
      </c>
      <c r="D102" s="62" t="s">
        <v>289</v>
      </c>
      <c r="E102" s="2">
        <v>20</v>
      </c>
      <c r="F102" s="2">
        <v>7</v>
      </c>
      <c r="G102" s="2">
        <v>15</v>
      </c>
      <c r="H102" s="13">
        <f t="shared" si="10"/>
        <v>3.1416000000000006E-2</v>
      </c>
      <c r="I102" s="14">
        <f t="shared" si="11"/>
        <v>0.15393839999999998</v>
      </c>
      <c r="J102" s="14">
        <f t="shared" si="12"/>
        <v>0.32986799999999999</v>
      </c>
      <c r="K102" s="1"/>
      <c r="L102" s="1"/>
    </row>
    <row r="103" spans="1:12" ht="14.25" customHeight="1" x14ac:dyDescent="0.3">
      <c r="A103" s="2">
        <v>100</v>
      </c>
      <c r="B103" s="1" t="s">
        <v>8</v>
      </c>
      <c r="C103" s="4" t="s">
        <v>9</v>
      </c>
      <c r="D103" s="4" t="s">
        <v>178</v>
      </c>
      <c r="E103" s="2">
        <v>15</v>
      </c>
      <c r="F103" s="2">
        <v>8</v>
      </c>
      <c r="G103" s="2">
        <v>12</v>
      </c>
      <c r="H103" s="13">
        <f t="shared" si="10"/>
        <v>1.76715E-2</v>
      </c>
      <c r="I103" s="14">
        <f t="shared" si="11"/>
        <v>9.896039999999999E-2</v>
      </c>
      <c r="J103" s="14">
        <f t="shared" si="12"/>
        <v>0.14844059999999998</v>
      </c>
      <c r="K103" s="1"/>
      <c r="L103" s="1"/>
    </row>
    <row r="104" spans="1:12" ht="14.25" customHeight="1" x14ac:dyDescent="0.3">
      <c r="A104" s="2">
        <v>101</v>
      </c>
      <c r="B104" s="1" t="s">
        <v>8</v>
      </c>
      <c r="C104" s="4" t="s">
        <v>9</v>
      </c>
      <c r="D104" s="4" t="s">
        <v>179</v>
      </c>
      <c r="E104" s="2">
        <v>17</v>
      </c>
      <c r="F104" s="2">
        <v>8</v>
      </c>
      <c r="G104" s="2">
        <v>15</v>
      </c>
      <c r="H104" s="13">
        <f t="shared" si="10"/>
        <v>2.2698060000000003E-2</v>
      </c>
      <c r="I104" s="14">
        <f t="shared" si="11"/>
        <v>0.12710913600000001</v>
      </c>
      <c r="J104" s="14">
        <f t="shared" si="12"/>
        <v>0.23832962999999999</v>
      </c>
      <c r="K104" s="1"/>
      <c r="L104" s="1"/>
    </row>
    <row r="105" spans="1:12" ht="14.25" customHeight="1" x14ac:dyDescent="0.3">
      <c r="A105" s="2">
        <v>102</v>
      </c>
      <c r="B105" s="1" t="s">
        <v>18</v>
      </c>
      <c r="C105" s="4" t="s">
        <v>19</v>
      </c>
      <c r="D105" s="62" t="s">
        <v>289</v>
      </c>
      <c r="E105" s="2">
        <v>10</v>
      </c>
      <c r="F105" s="2">
        <v>8</v>
      </c>
      <c r="G105" s="2">
        <v>11</v>
      </c>
      <c r="H105" s="13">
        <f t="shared" si="10"/>
        <v>7.8540000000000016E-3</v>
      </c>
      <c r="I105" s="14">
        <f t="shared" si="11"/>
        <v>4.3982399999999998E-2</v>
      </c>
      <c r="J105" s="14">
        <f t="shared" si="12"/>
        <v>6.0475799999999996E-2</v>
      </c>
      <c r="K105" s="1"/>
      <c r="L105" s="1"/>
    </row>
    <row r="106" spans="1:12" ht="14.25" customHeight="1" x14ac:dyDescent="0.3">
      <c r="A106" s="2">
        <v>103</v>
      </c>
      <c r="B106" s="1" t="s">
        <v>8</v>
      </c>
      <c r="C106" s="4" t="s">
        <v>9</v>
      </c>
      <c r="D106" s="4" t="s">
        <v>180</v>
      </c>
      <c r="E106" s="2">
        <v>18</v>
      </c>
      <c r="F106" s="2">
        <v>7</v>
      </c>
      <c r="G106" s="2">
        <v>15</v>
      </c>
      <c r="H106" s="13">
        <f t="shared" si="10"/>
        <v>2.5446959999999998E-2</v>
      </c>
      <c r="I106" s="14">
        <f t="shared" si="11"/>
        <v>0.12469010399999998</v>
      </c>
      <c r="J106" s="14">
        <f t="shared" si="12"/>
        <v>0.26719307999999992</v>
      </c>
      <c r="K106" s="1"/>
      <c r="L106" s="1"/>
    </row>
    <row r="107" spans="1:12" ht="14.25" customHeight="1" x14ac:dyDescent="0.3">
      <c r="A107" s="2">
        <v>104</v>
      </c>
      <c r="B107" s="1" t="s">
        <v>181</v>
      </c>
      <c r="C107" s="63" t="s">
        <v>302</v>
      </c>
      <c r="D107" s="1" t="s">
        <v>182</v>
      </c>
      <c r="E107" s="2">
        <v>60</v>
      </c>
      <c r="F107" s="2">
        <v>10</v>
      </c>
      <c r="G107" s="2">
        <v>18</v>
      </c>
      <c r="H107" s="13">
        <f t="shared" si="10"/>
        <v>0.282744</v>
      </c>
      <c r="I107" s="14">
        <f t="shared" si="11"/>
        <v>1.9792080000000001</v>
      </c>
      <c r="J107" s="14">
        <f t="shared" si="12"/>
        <v>3.5625743999999999</v>
      </c>
      <c r="K107" s="1"/>
      <c r="L107" s="1"/>
    </row>
    <row r="108" spans="1:12" ht="14.25" customHeight="1" x14ac:dyDescent="0.3">
      <c r="A108" s="110" t="s">
        <v>249</v>
      </c>
      <c r="B108" s="110"/>
      <c r="C108" s="110"/>
      <c r="D108" s="110"/>
      <c r="E108" s="110"/>
      <c r="F108" s="110"/>
      <c r="G108" s="110"/>
      <c r="H108" s="16">
        <f>SUM(H4:H107)</f>
        <v>4.1705525400000019</v>
      </c>
      <c r="I108" s="16">
        <f t="shared" ref="I108:J108" si="13">SUM(I4:I107)</f>
        <v>19.999913333400002</v>
      </c>
      <c r="J108" s="16">
        <f t="shared" si="13"/>
        <v>39.25484178</v>
      </c>
      <c r="K108" s="1"/>
      <c r="L108" s="1"/>
    </row>
    <row r="109" spans="1:12" ht="14.25" customHeight="1" x14ac:dyDescent="0.3">
      <c r="A109" s="1"/>
      <c r="B109" s="1"/>
      <c r="C109" s="1"/>
      <c r="D109" s="1"/>
      <c r="E109" s="1"/>
      <c r="F109" s="1"/>
      <c r="G109" s="1"/>
      <c r="H109" s="35"/>
      <c r="I109" s="35"/>
      <c r="J109" s="35"/>
      <c r="K109" s="1"/>
      <c r="L109" s="1"/>
    </row>
    <row r="110" spans="1:12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</sheetData>
  <autoFilter ref="C2:J108" xr:uid="{00000000-0001-0000-0300-000000000000}"/>
  <mergeCells count="13">
    <mergeCell ref="A108:G108"/>
    <mergeCell ref="H2:H3"/>
    <mergeCell ref="I2:I3"/>
    <mergeCell ref="J2:J3"/>
    <mergeCell ref="L2:V2"/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00"/>
  <sheetViews>
    <sheetView topLeftCell="L1" workbookViewId="0">
      <selection activeCell="L17" sqref="L17:M20"/>
    </sheetView>
  </sheetViews>
  <sheetFormatPr baseColWidth="10" defaultColWidth="14.44140625" defaultRowHeight="15" customHeight="1" x14ac:dyDescent="0.3"/>
  <cols>
    <col min="1" max="1" width="10.6640625" customWidth="1"/>
    <col min="2" max="2" width="14.33203125" customWidth="1"/>
    <col min="3" max="3" width="16.5546875" customWidth="1"/>
    <col min="4" max="4" width="31.5546875" customWidth="1"/>
    <col min="5" max="13" width="10.6640625" customWidth="1"/>
    <col min="14" max="14" width="69.21875" bestFit="1" customWidth="1"/>
  </cols>
  <sheetData>
    <row r="1" spans="1:22" ht="14.25" customHeight="1" thickBot="1" x14ac:dyDescent="0.35">
      <c r="A1" s="131" t="s">
        <v>183</v>
      </c>
      <c r="B1" s="129"/>
      <c r="C1" s="129"/>
      <c r="D1" s="129"/>
      <c r="E1" s="129"/>
      <c r="F1" s="129"/>
      <c r="G1" s="130"/>
    </row>
    <row r="2" spans="1:22" ht="14.25" customHeight="1" thickBot="1" x14ac:dyDescent="0.35">
      <c r="A2" s="122" t="s">
        <v>1</v>
      </c>
      <c r="B2" s="132" t="s">
        <v>2</v>
      </c>
      <c r="C2" s="124" t="s">
        <v>3</v>
      </c>
      <c r="D2" s="124" t="s">
        <v>4</v>
      </c>
      <c r="E2" s="124" t="s">
        <v>5</v>
      </c>
      <c r="F2" s="124" t="s">
        <v>6</v>
      </c>
      <c r="G2" s="126" t="s">
        <v>7</v>
      </c>
      <c r="H2" s="119" t="s">
        <v>246</v>
      </c>
      <c r="I2" s="119" t="s">
        <v>247</v>
      </c>
      <c r="J2" s="119" t="s">
        <v>248</v>
      </c>
      <c r="L2" s="111" t="s">
        <v>313</v>
      </c>
      <c r="M2" s="112"/>
      <c r="N2" s="112"/>
      <c r="O2" s="112"/>
      <c r="P2" s="112"/>
      <c r="Q2" s="112"/>
      <c r="R2" s="112"/>
      <c r="S2" s="112"/>
      <c r="T2" s="112"/>
      <c r="U2" s="112"/>
      <c r="V2" s="113"/>
    </row>
    <row r="3" spans="1:22" ht="14.25" customHeight="1" thickBot="1" x14ac:dyDescent="0.35">
      <c r="A3" s="123"/>
      <c r="B3" s="125"/>
      <c r="C3" s="125"/>
      <c r="D3" s="125"/>
      <c r="E3" s="125"/>
      <c r="F3" s="125"/>
      <c r="G3" s="127"/>
      <c r="H3" s="119"/>
      <c r="I3" s="119"/>
      <c r="J3" s="119"/>
      <c r="L3" s="17" t="s">
        <v>250</v>
      </c>
      <c r="M3" s="18" t="s">
        <v>3</v>
      </c>
      <c r="N3" s="18" t="s">
        <v>251</v>
      </c>
      <c r="O3" s="19" t="s">
        <v>252</v>
      </c>
      <c r="P3" s="19" t="s">
        <v>246</v>
      </c>
      <c r="Q3" s="19" t="s">
        <v>247</v>
      </c>
      <c r="R3" s="19" t="s">
        <v>248</v>
      </c>
      <c r="S3" s="19" t="s">
        <v>253</v>
      </c>
      <c r="T3" s="19" t="s">
        <v>254</v>
      </c>
      <c r="U3" s="19" t="s">
        <v>255</v>
      </c>
      <c r="V3" s="76" t="s">
        <v>256</v>
      </c>
    </row>
    <row r="4" spans="1:22" ht="14.25" customHeight="1" x14ac:dyDescent="0.3">
      <c r="A4" s="2">
        <v>1</v>
      </c>
      <c r="B4" s="20" t="s">
        <v>17</v>
      </c>
      <c r="C4" s="63" t="s">
        <v>299</v>
      </c>
      <c r="D4" s="62" t="s">
        <v>294</v>
      </c>
      <c r="E4" s="2">
        <v>30</v>
      </c>
      <c r="F4" s="2">
        <v>4</v>
      </c>
      <c r="G4" s="2">
        <v>5</v>
      </c>
      <c r="H4" s="13">
        <f t="shared" ref="H4" si="0">((E4/100)^2)*0.7854</f>
        <v>7.0685999999999999E-2</v>
      </c>
      <c r="I4" s="14">
        <f t="shared" ref="I4" si="1">((E4^2)*3.1416/40000)*F4*0.7</f>
        <v>0.19792079999999998</v>
      </c>
      <c r="J4" s="14">
        <f>((E4^2)*3.1416/40000)*G4*0.7</f>
        <v>0.24740100000000001</v>
      </c>
      <c r="L4" s="20" t="s">
        <v>17</v>
      </c>
      <c r="M4" s="63" t="s">
        <v>299</v>
      </c>
      <c r="N4" s="62" t="s">
        <v>294</v>
      </c>
      <c r="O4" s="22">
        <v>38</v>
      </c>
      <c r="P4" s="77">
        <v>2.7</v>
      </c>
      <c r="Q4" s="77">
        <v>6.96</v>
      </c>
      <c r="R4" s="77">
        <v>13.6</v>
      </c>
      <c r="S4" s="22">
        <f>+O4/5000</f>
        <v>7.6E-3</v>
      </c>
      <c r="T4" s="78">
        <f>+O4/$O$9*100</f>
        <v>33.928571428571431</v>
      </c>
      <c r="U4" s="78">
        <f>+P4/$P$9*100</f>
        <v>53.677932405566594</v>
      </c>
      <c r="V4" s="79">
        <f>+T4+U4</f>
        <v>87.606503834138024</v>
      </c>
    </row>
    <row r="5" spans="1:22" ht="14.25" customHeight="1" x14ac:dyDescent="0.3">
      <c r="A5" s="2">
        <v>2</v>
      </c>
      <c r="B5" s="1" t="s">
        <v>18</v>
      </c>
      <c r="C5" s="4" t="s">
        <v>19</v>
      </c>
      <c r="D5" s="62" t="s">
        <v>289</v>
      </c>
      <c r="E5" s="2">
        <v>16</v>
      </c>
      <c r="F5" s="2">
        <v>3</v>
      </c>
      <c r="G5" s="2">
        <v>7</v>
      </c>
      <c r="H5" s="13">
        <f t="shared" ref="H5:H68" si="2">((E5/100)^2)*0.7854</f>
        <v>2.0106240000000001E-2</v>
      </c>
      <c r="I5" s="14">
        <f t="shared" ref="I5:I68" si="3">((E5^2)*3.1416/40000)*F5*0.7</f>
        <v>4.2223104000000004E-2</v>
      </c>
      <c r="J5" s="14">
        <f t="shared" ref="J5:J68" si="4">((E5^2)*3.1416/40000)*G5*0.7</f>
        <v>9.8520575999999999E-2</v>
      </c>
      <c r="L5" s="63" t="s">
        <v>297</v>
      </c>
      <c r="M5" s="63" t="s">
        <v>13</v>
      </c>
      <c r="N5" s="62" t="s">
        <v>314</v>
      </c>
      <c r="O5" s="24">
        <v>2</v>
      </c>
      <c r="P5" s="24">
        <v>0.04</v>
      </c>
      <c r="Q5" s="25">
        <v>0.09</v>
      </c>
      <c r="R5" s="25">
        <v>0.27</v>
      </c>
      <c r="S5" s="22">
        <f t="shared" ref="S5:S8" si="5">+O5/5000</f>
        <v>4.0000000000000002E-4</v>
      </c>
      <c r="T5" s="78">
        <f t="shared" ref="T5:T8" si="6">+O5/$O$9*100</f>
        <v>1.7857142857142856</v>
      </c>
      <c r="U5" s="78">
        <f t="shared" ref="U5:U8" si="7">+P5/$P$9*100</f>
        <v>0.79522862823061624</v>
      </c>
      <c r="V5" s="79">
        <f t="shared" ref="V5:V8" si="8">+T5+U5</f>
        <v>2.5809429139449018</v>
      </c>
    </row>
    <row r="6" spans="1:22" ht="14.25" customHeight="1" x14ac:dyDescent="0.3">
      <c r="A6" s="2">
        <v>3</v>
      </c>
      <c r="B6" s="1" t="s">
        <v>18</v>
      </c>
      <c r="C6" s="4" t="s">
        <v>19</v>
      </c>
      <c r="D6" s="62" t="s">
        <v>289</v>
      </c>
      <c r="E6" s="2">
        <v>30</v>
      </c>
      <c r="F6" s="2">
        <v>4</v>
      </c>
      <c r="G6" s="2">
        <v>8</v>
      </c>
      <c r="H6" s="13">
        <f t="shared" si="2"/>
        <v>7.0685999999999999E-2</v>
      </c>
      <c r="I6" s="14">
        <f t="shared" si="3"/>
        <v>0.19792079999999998</v>
      </c>
      <c r="J6" s="14">
        <f t="shared" si="4"/>
        <v>0.39584159999999996</v>
      </c>
      <c r="L6" s="63" t="s">
        <v>8</v>
      </c>
      <c r="M6" s="63" t="s">
        <v>9</v>
      </c>
      <c r="N6" s="63" t="s">
        <v>290</v>
      </c>
      <c r="O6" s="24">
        <v>16</v>
      </c>
      <c r="P6" s="24">
        <v>0.7</v>
      </c>
      <c r="Q6" s="25">
        <v>2.2599999999999998</v>
      </c>
      <c r="R6" s="25">
        <v>4.95</v>
      </c>
      <c r="S6" s="22">
        <f t="shared" si="5"/>
        <v>3.2000000000000002E-3</v>
      </c>
      <c r="T6" s="78">
        <f t="shared" si="6"/>
        <v>14.285714285714285</v>
      </c>
      <c r="U6" s="78">
        <f t="shared" si="7"/>
        <v>13.916500994035783</v>
      </c>
      <c r="V6" s="79">
        <f t="shared" si="8"/>
        <v>28.202215279750067</v>
      </c>
    </row>
    <row r="7" spans="1:22" ht="14.25" customHeight="1" x14ac:dyDescent="0.3">
      <c r="A7" s="2">
        <v>4</v>
      </c>
      <c r="B7" s="20" t="s">
        <v>17</v>
      </c>
      <c r="C7" s="63" t="s">
        <v>299</v>
      </c>
      <c r="D7" s="62" t="s">
        <v>294</v>
      </c>
      <c r="E7" s="2">
        <v>20</v>
      </c>
      <c r="F7" s="2">
        <v>2</v>
      </c>
      <c r="G7" s="2">
        <v>5</v>
      </c>
      <c r="H7" s="13">
        <f t="shared" si="2"/>
        <v>3.1416000000000006E-2</v>
      </c>
      <c r="I7" s="14">
        <f t="shared" si="3"/>
        <v>4.3982399999999998E-2</v>
      </c>
      <c r="J7" s="14">
        <f t="shared" si="4"/>
        <v>0.10995599999999998</v>
      </c>
      <c r="L7" s="85" t="s">
        <v>185</v>
      </c>
      <c r="M7" s="63" t="s">
        <v>9</v>
      </c>
      <c r="N7" s="63" t="s">
        <v>295</v>
      </c>
      <c r="O7" s="24">
        <v>1</v>
      </c>
      <c r="P7" s="24">
        <v>0.13</v>
      </c>
      <c r="Q7" s="25">
        <v>0.26</v>
      </c>
      <c r="R7" s="25">
        <v>0.79</v>
      </c>
      <c r="S7" s="22">
        <f t="shared" si="5"/>
        <v>2.0000000000000001E-4</v>
      </c>
      <c r="T7" s="78">
        <f t="shared" si="6"/>
        <v>0.89285714285714279</v>
      </c>
      <c r="U7" s="78">
        <f t="shared" si="7"/>
        <v>2.5844930417495031</v>
      </c>
      <c r="V7" s="79">
        <f t="shared" si="8"/>
        <v>3.4773501846066459</v>
      </c>
    </row>
    <row r="8" spans="1:22" ht="14.25" customHeight="1" thickBot="1" x14ac:dyDescent="0.35">
      <c r="A8" s="2">
        <v>5</v>
      </c>
      <c r="B8" s="20" t="s">
        <v>17</v>
      </c>
      <c r="C8" s="63" t="s">
        <v>299</v>
      </c>
      <c r="D8" s="62" t="s">
        <v>294</v>
      </c>
      <c r="E8" s="2">
        <v>40</v>
      </c>
      <c r="F8" s="2">
        <v>2</v>
      </c>
      <c r="G8" s="2">
        <v>6</v>
      </c>
      <c r="H8" s="13">
        <f t="shared" si="2"/>
        <v>0.12566400000000003</v>
      </c>
      <c r="I8" s="14">
        <f t="shared" si="3"/>
        <v>0.17592959999999999</v>
      </c>
      <c r="J8" s="14">
        <f t="shared" si="4"/>
        <v>0.52778879999999995</v>
      </c>
      <c r="L8" s="63" t="s">
        <v>282</v>
      </c>
      <c r="M8" s="63" t="s">
        <v>19</v>
      </c>
      <c r="N8" s="62" t="s">
        <v>289</v>
      </c>
      <c r="O8" s="24">
        <v>55</v>
      </c>
      <c r="P8" s="24">
        <v>1.46</v>
      </c>
      <c r="Q8" s="25">
        <v>3.96</v>
      </c>
      <c r="R8" s="25">
        <v>8.83</v>
      </c>
      <c r="S8" s="22">
        <f t="shared" si="5"/>
        <v>1.0999999999999999E-2</v>
      </c>
      <c r="T8" s="78">
        <f t="shared" si="6"/>
        <v>49.107142857142854</v>
      </c>
      <c r="U8" s="78">
        <f t="shared" si="7"/>
        <v>29.025844930417495</v>
      </c>
      <c r="V8" s="79">
        <f t="shared" si="8"/>
        <v>78.132987787560353</v>
      </c>
    </row>
    <row r="9" spans="1:22" ht="14.25" customHeight="1" thickBot="1" x14ac:dyDescent="0.35">
      <c r="A9" s="2">
        <v>6</v>
      </c>
      <c r="B9" s="1" t="s">
        <v>18</v>
      </c>
      <c r="C9" s="4" t="s">
        <v>19</v>
      </c>
      <c r="D9" s="62" t="s">
        <v>289</v>
      </c>
      <c r="E9" s="2">
        <v>14</v>
      </c>
      <c r="F9" s="2">
        <v>3</v>
      </c>
      <c r="G9" s="2">
        <v>6</v>
      </c>
      <c r="H9" s="13">
        <f t="shared" si="2"/>
        <v>1.5393840000000002E-2</v>
      </c>
      <c r="I9" s="14">
        <f t="shared" si="3"/>
        <v>3.2327064000000003E-2</v>
      </c>
      <c r="J9" s="14">
        <f t="shared" si="4"/>
        <v>6.4654128000000005E-2</v>
      </c>
      <c r="L9" s="26" t="s">
        <v>257</v>
      </c>
      <c r="M9" s="27"/>
      <c r="N9" s="27"/>
      <c r="O9" s="36">
        <f>SUM(O4:O8)</f>
        <v>112</v>
      </c>
      <c r="P9" s="36">
        <f t="shared" ref="P9:V9" si="9">SUM(P4:P8)</f>
        <v>5.03</v>
      </c>
      <c r="Q9" s="36">
        <f t="shared" si="9"/>
        <v>13.529999999999998</v>
      </c>
      <c r="R9" s="36">
        <f t="shared" si="9"/>
        <v>28.439999999999998</v>
      </c>
      <c r="S9" s="80">
        <f>SUM(S4:S8)</f>
        <v>2.24E-2</v>
      </c>
      <c r="T9" s="36">
        <f t="shared" si="9"/>
        <v>100</v>
      </c>
      <c r="U9" s="36">
        <f t="shared" si="9"/>
        <v>99.999999999999986</v>
      </c>
      <c r="V9" s="43">
        <f t="shared" si="9"/>
        <v>200</v>
      </c>
    </row>
    <row r="10" spans="1:22" ht="14.25" customHeight="1" x14ac:dyDescent="0.3">
      <c r="A10" s="2">
        <v>7</v>
      </c>
      <c r="B10" s="1" t="s">
        <v>18</v>
      </c>
      <c r="C10" s="4" t="s">
        <v>19</v>
      </c>
      <c r="D10" s="62" t="s">
        <v>289</v>
      </c>
      <c r="E10" s="2">
        <v>11</v>
      </c>
      <c r="F10" s="2">
        <v>2.5</v>
      </c>
      <c r="G10" s="2">
        <v>5</v>
      </c>
      <c r="H10" s="13">
        <f t="shared" si="2"/>
        <v>9.503339999999999E-3</v>
      </c>
      <c r="I10" s="14">
        <f t="shared" si="3"/>
        <v>1.6630844999999998E-2</v>
      </c>
      <c r="J10" s="14">
        <f t="shared" si="4"/>
        <v>3.3261689999999997E-2</v>
      </c>
    </row>
    <row r="11" spans="1:22" ht="14.25" customHeight="1" x14ac:dyDescent="0.3">
      <c r="A11" s="2">
        <v>8</v>
      </c>
      <c r="B11" s="20" t="s">
        <v>17</v>
      </c>
      <c r="C11" s="63" t="s">
        <v>299</v>
      </c>
      <c r="D11" s="62" t="s">
        <v>294</v>
      </c>
      <c r="E11" s="2">
        <v>30</v>
      </c>
      <c r="F11" s="2">
        <v>2</v>
      </c>
      <c r="G11" s="2">
        <v>5</v>
      </c>
      <c r="H11" s="13">
        <f t="shared" si="2"/>
        <v>7.0685999999999999E-2</v>
      </c>
      <c r="I11" s="14">
        <f t="shared" si="3"/>
        <v>9.896039999999999E-2</v>
      </c>
      <c r="J11" s="14">
        <f t="shared" si="4"/>
        <v>0.24740100000000001</v>
      </c>
    </row>
    <row r="12" spans="1:22" ht="14.25" customHeight="1" x14ac:dyDescent="0.3">
      <c r="A12" s="2">
        <v>9</v>
      </c>
      <c r="B12" s="1" t="s">
        <v>8</v>
      </c>
      <c r="C12" s="4" t="s">
        <v>9</v>
      </c>
      <c r="D12" s="4" t="s">
        <v>10</v>
      </c>
      <c r="E12" s="2">
        <v>18</v>
      </c>
      <c r="F12" s="2">
        <v>2.5</v>
      </c>
      <c r="G12" s="2">
        <v>7</v>
      </c>
      <c r="H12" s="13">
        <f t="shared" si="2"/>
        <v>2.5446959999999998E-2</v>
      </c>
      <c r="I12" s="14">
        <f t="shared" si="3"/>
        <v>4.4532179999999991E-2</v>
      </c>
      <c r="J12" s="14">
        <f t="shared" si="4"/>
        <v>0.12469010399999998</v>
      </c>
    </row>
    <row r="13" spans="1:22" ht="14.25" customHeight="1" x14ac:dyDescent="0.3">
      <c r="A13" s="2">
        <v>10</v>
      </c>
      <c r="B13" s="1" t="s">
        <v>8</v>
      </c>
      <c r="C13" s="4" t="s">
        <v>9</v>
      </c>
      <c r="D13" s="4" t="s">
        <v>10</v>
      </c>
      <c r="E13" s="2">
        <v>17</v>
      </c>
      <c r="F13" s="2">
        <v>2.5</v>
      </c>
      <c r="G13" s="2">
        <v>5</v>
      </c>
      <c r="H13" s="13">
        <f t="shared" si="2"/>
        <v>2.2698060000000003E-2</v>
      </c>
      <c r="I13" s="14">
        <f t="shared" si="3"/>
        <v>3.9721605E-2</v>
      </c>
      <c r="J13" s="14">
        <f t="shared" si="4"/>
        <v>7.944321E-2</v>
      </c>
    </row>
    <row r="14" spans="1:22" ht="14.25" customHeight="1" x14ac:dyDescent="0.3">
      <c r="A14" s="2">
        <v>11</v>
      </c>
      <c r="B14" s="1" t="s">
        <v>18</v>
      </c>
      <c r="C14" s="4" t="s">
        <v>19</v>
      </c>
      <c r="D14" s="62" t="s">
        <v>289</v>
      </c>
      <c r="E14" s="2">
        <v>12</v>
      </c>
      <c r="F14" s="2">
        <v>1</v>
      </c>
      <c r="G14" s="2">
        <v>5</v>
      </c>
      <c r="H14" s="13">
        <f t="shared" si="2"/>
        <v>1.130976E-2</v>
      </c>
      <c r="I14" s="14">
        <f t="shared" si="3"/>
        <v>7.9168320000000004E-3</v>
      </c>
      <c r="J14" s="14">
        <f t="shared" si="4"/>
        <v>3.958416E-2</v>
      </c>
    </row>
    <row r="15" spans="1:22" ht="14.25" customHeight="1" x14ac:dyDescent="0.3">
      <c r="A15" s="2">
        <v>12</v>
      </c>
      <c r="B15" s="1" t="s">
        <v>8</v>
      </c>
      <c r="C15" s="4" t="s">
        <v>9</v>
      </c>
      <c r="D15" s="4" t="s">
        <v>10</v>
      </c>
      <c r="E15" s="2">
        <v>14</v>
      </c>
      <c r="F15" s="2">
        <v>1.6</v>
      </c>
      <c r="G15" s="2">
        <v>6</v>
      </c>
      <c r="H15" s="13">
        <f t="shared" si="2"/>
        <v>1.5393840000000002E-2</v>
      </c>
      <c r="I15" s="14">
        <f t="shared" si="3"/>
        <v>1.7241100800000003E-2</v>
      </c>
      <c r="J15" s="14">
        <f t="shared" si="4"/>
        <v>6.4654128000000005E-2</v>
      </c>
    </row>
    <row r="16" spans="1:22" ht="14.25" customHeight="1" x14ac:dyDescent="0.3">
      <c r="A16" s="2">
        <v>13</v>
      </c>
      <c r="B16" s="1" t="s">
        <v>8</v>
      </c>
      <c r="C16" s="4" t="s">
        <v>9</v>
      </c>
      <c r="D16" s="4" t="s">
        <v>10</v>
      </c>
      <c r="E16" s="2">
        <v>20</v>
      </c>
      <c r="F16" s="2">
        <v>1</v>
      </c>
      <c r="G16" s="2">
        <v>7</v>
      </c>
      <c r="H16" s="13">
        <f t="shared" si="2"/>
        <v>3.1416000000000006E-2</v>
      </c>
      <c r="I16" s="14">
        <f t="shared" si="3"/>
        <v>2.1991199999999999E-2</v>
      </c>
      <c r="J16" s="14">
        <f t="shared" si="4"/>
        <v>0.15393839999999998</v>
      </c>
    </row>
    <row r="17" spans="1:13" ht="14.25" customHeight="1" x14ac:dyDescent="0.3">
      <c r="A17" s="2">
        <v>14</v>
      </c>
      <c r="B17" s="20" t="s">
        <v>17</v>
      </c>
      <c r="C17" s="63" t="s">
        <v>299</v>
      </c>
      <c r="D17" s="62" t="s">
        <v>294</v>
      </c>
      <c r="E17" s="2">
        <v>20</v>
      </c>
      <c r="F17" s="2">
        <v>3</v>
      </c>
      <c r="G17" s="2">
        <v>6</v>
      </c>
      <c r="H17" s="13">
        <f t="shared" si="2"/>
        <v>3.1416000000000006E-2</v>
      </c>
      <c r="I17" s="14">
        <f t="shared" si="3"/>
        <v>6.5973599999999993E-2</v>
      </c>
      <c r="J17" s="14">
        <f t="shared" si="4"/>
        <v>0.13194719999999999</v>
      </c>
      <c r="L17" t="s">
        <v>325</v>
      </c>
      <c r="M17">
        <v>112</v>
      </c>
    </row>
    <row r="18" spans="1:13" ht="14.25" customHeight="1" x14ac:dyDescent="0.3">
      <c r="A18" s="2">
        <v>15</v>
      </c>
      <c r="B18" s="20" t="s">
        <v>17</v>
      </c>
      <c r="C18" s="63" t="s">
        <v>299</v>
      </c>
      <c r="D18" s="62" t="s">
        <v>294</v>
      </c>
      <c r="E18" s="2">
        <v>20</v>
      </c>
      <c r="F18" s="2">
        <v>4</v>
      </c>
      <c r="G18" s="2">
        <v>8</v>
      </c>
      <c r="H18" s="13">
        <f t="shared" si="2"/>
        <v>3.1416000000000006E-2</v>
      </c>
      <c r="I18" s="14">
        <f t="shared" si="3"/>
        <v>8.7964799999999996E-2</v>
      </c>
      <c r="J18" s="14">
        <f t="shared" si="4"/>
        <v>0.17592959999999999</v>
      </c>
      <c r="L18" t="s">
        <v>326</v>
      </c>
      <c r="M18">
        <v>5</v>
      </c>
    </row>
    <row r="19" spans="1:13" ht="14.25" customHeight="1" x14ac:dyDescent="0.3">
      <c r="A19" s="2">
        <v>16</v>
      </c>
      <c r="B19" s="1" t="s">
        <v>18</v>
      </c>
      <c r="C19" s="4" t="s">
        <v>19</v>
      </c>
      <c r="D19" s="62" t="s">
        <v>289</v>
      </c>
      <c r="E19" s="2">
        <v>16</v>
      </c>
      <c r="F19" s="2">
        <v>3</v>
      </c>
      <c r="G19" s="2">
        <v>10</v>
      </c>
      <c r="H19" s="13">
        <f t="shared" si="2"/>
        <v>2.0106240000000001E-2</v>
      </c>
      <c r="I19" s="14">
        <f t="shared" si="3"/>
        <v>4.2223104000000004E-2</v>
      </c>
      <c r="J19" s="14">
        <f t="shared" si="4"/>
        <v>0.14074367999999998</v>
      </c>
      <c r="L19" t="s">
        <v>327</v>
      </c>
      <c r="M19">
        <v>6</v>
      </c>
    </row>
    <row r="20" spans="1:13" ht="14.25" customHeight="1" x14ac:dyDescent="0.3">
      <c r="A20" s="2">
        <v>17</v>
      </c>
      <c r="B20" s="20" t="s">
        <v>17</v>
      </c>
      <c r="C20" s="63" t="s">
        <v>299</v>
      </c>
      <c r="D20" s="62" t="s">
        <v>294</v>
      </c>
      <c r="E20" s="2">
        <v>15</v>
      </c>
      <c r="F20" s="2">
        <v>1.2</v>
      </c>
      <c r="G20" s="2">
        <v>5</v>
      </c>
      <c r="H20" s="13">
        <f t="shared" si="2"/>
        <v>1.76715E-2</v>
      </c>
      <c r="I20" s="14">
        <f t="shared" si="3"/>
        <v>1.4844059999999999E-2</v>
      </c>
      <c r="J20" s="14">
        <f t="shared" si="4"/>
        <v>6.1850250000000002E-2</v>
      </c>
      <c r="L20" t="s">
        <v>328</v>
      </c>
      <c r="M20">
        <v>5</v>
      </c>
    </row>
    <row r="21" spans="1:13" ht="14.25" customHeight="1" x14ac:dyDescent="0.3">
      <c r="A21" s="2">
        <v>18</v>
      </c>
      <c r="B21" s="20" t="s">
        <v>17</v>
      </c>
      <c r="C21" s="63" t="s">
        <v>299</v>
      </c>
      <c r="D21" s="62" t="s">
        <v>294</v>
      </c>
      <c r="E21" s="2">
        <v>65</v>
      </c>
      <c r="F21" s="2">
        <v>5</v>
      </c>
      <c r="G21" s="2">
        <v>11</v>
      </c>
      <c r="H21" s="13">
        <f t="shared" si="2"/>
        <v>0.3318315</v>
      </c>
      <c r="I21" s="14">
        <f t="shared" si="3"/>
        <v>1.1614102499999999</v>
      </c>
      <c r="J21" s="14">
        <f t="shared" si="4"/>
        <v>2.55510255</v>
      </c>
    </row>
    <row r="22" spans="1:13" ht="14.25" customHeight="1" x14ac:dyDescent="0.3">
      <c r="A22" s="2">
        <v>19</v>
      </c>
      <c r="B22" s="1" t="s">
        <v>18</v>
      </c>
      <c r="C22" s="4" t="s">
        <v>19</v>
      </c>
      <c r="D22" s="62" t="s">
        <v>289</v>
      </c>
      <c r="E22" s="2">
        <v>20</v>
      </c>
      <c r="F22" s="2">
        <v>4</v>
      </c>
      <c r="G22" s="2">
        <v>10</v>
      </c>
      <c r="H22" s="13">
        <f t="shared" si="2"/>
        <v>3.1416000000000006E-2</v>
      </c>
      <c r="I22" s="14">
        <f t="shared" si="3"/>
        <v>8.7964799999999996E-2</v>
      </c>
      <c r="J22" s="14">
        <f t="shared" si="4"/>
        <v>0.21991199999999997</v>
      </c>
    </row>
    <row r="23" spans="1:13" ht="14.25" customHeight="1" x14ac:dyDescent="0.3">
      <c r="A23" s="2">
        <v>20</v>
      </c>
      <c r="B23" s="1" t="s">
        <v>8</v>
      </c>
      <c r="C23" s="4" t="s">
        <v>9</v>
      </c>
      <c r="D23" s="4" t="s">
        <v>10</v>
      </c>
      <c r="E23" s="2">
        <v>40</v>
      </c>
      <c r="F23" s="2">
        <v>5</v>
      </c>
      <c r="G23" s="2">
        <v>12</v>
      </c>
      <c r="H23" s="13">
        <f t="shared" si="2"/>
        <v>0.12566400000000003</v>
      </c>
      <c r="I23" s="14">
        <f t="shared" si="3"/>
        <v>0.43982399999999994</v>
      </c>
      <c r="J23" s="14">
        <f t="shared" si="4"/>
        <v>1.0555775999999999</v>
      </c>
    </row>
    <row r="24" spans="1:13" ht="14.25" customHeight="1" x14ac:dyDescent="0.3">
      <c r="A24" s="2">
        <v>21</v>
      </c>
      <c r="B24" s="1" t="s">
        <v>12</v>
      </c>
      <c r="C24" s="63" t="s">
        <v>13</v>
      </c>
      <c r="D24" s="62" t="s">
        <v>314</v>
      </c>
      <c r="E24" s="2">
        <v>16</v>
      </c>
      <c r="F24" s="2">
        <v>4</v>
      </c>
      <c r="G24" s="2">
        <v>13</v>
      </c>
      <c r="H24" s="13">
        <f t="shared" si="2"/>
        <v>2.0106240000000001E-2</v>
      </c>
      <c r="I24" s="14">
        <f t="shared" si="3"/>
        <v>5.6297472000000001E-2</v>
      </c>
      <c r="J24" s="14">
        <f t="shared" si="4"/>
        <v>0.18296678399999999</v>
      </c>
    </row>
    <row r="25" spans="1:13" ht="14.25" customHeight="1" x14ac:dyDescent="0.3">
      <c r="A25" s="2">
        <v>22</v>
      </c>
      <c r="B25" s="1" t="s">
        <v>18</v>
      </c>
      <c r="C25" s="4" t="s">
        <v>19</v>
      </c>
      <c r="D25" s="62" t="s">
        <v>289</v>
      </c>
      <c r="E25" s="2">
        <v>25</v>
      </c>
      <c r="F25" s="2">
        <v>2</v>
      </c>
      <c r="G25" s="2">
        <v>6</v>
      </c>
      <c r="H25" s="13">
        <f t="shared" si="2"/>
        <v>4.9087499999999999E-2</v>
      </c>
      <c r="I25" s="14">
        <f t="shared" si="3"/>
        <v>6.8722499999999992E-2</v>
      </c>
      <c r="J25" s="14">
        <f t="shared" si="4"/>
        <v>0.20616749999999998</v>
      </c>
    </row>
    <row r="26" spans="1:13" ht="14.25" customHeight="1" x14ac:dyDescent="0.3">
      <c r="A26" s="2">
        <v>23</v>
      </c>
      <c r="B26" s="1" t="s">
        <v>18</v>
      </c>
      <c r="C26" s="4" t="s">
        <v>19</v>
      </c>
      <c r="D26" s="62" t="s">
        <v>289</v>
      </c>
      <c r="E26" s="2">
        <v>45</v>
      </c>
      <c r="F26" s="2">
        <v>7</v>
      </c>
      <c r="G26" s="2">
        <v>15</v>
      </c>
      <c r="H26" s="13">
        <f t="shared" si="2"/>
        <v>0.1590435</v>
      </c>
      <c r="I26" s="14">
        <f t="shared" si="3"/>
        <v>0.7793131499999999</v>
      </c>
      <c r="J26" s="14">
        <f t="shared" si="4"/>
        <v>1.6699567499999999</v>
      </c>
    </row>
    <row r="27" spans="1:13" ht="14.25" customHeight="1" x14ac:dyDescent="0.3">
      <c r="A27" s="2">
        <v>24</v>
      </c>
      <c r="B27" s="1" t="s">
        <v>8</v>
      </c>
      <c r="C27" s="4" t="s">
        <v>9</v>
      </c>
      <c r="D27" s="4" t="s">
        <v>10</v>
      </c>
      <c r="E27" s="2">
        <v>45</v>
      </c>
      <c r="F27" s="2">
        <v>8</v>
      </c>
      <c r="G27" s="2">
        <v>15</v>
      </c>
      <c r="H27" s="13">
        <f t="shared" si="2"/>
        <v>0.1590435</v>
      </c>
      <c r="I27" s="14">
        <f t="shared" si="3"/>
        <v>0.89064359999999998</v>
      </c>
      <c r="J27" s="14">
        <f t="shared" si="4"/>
        <v>1.6699567499999999</v>
      </c>
    </row>
    <row r="28" spans="1:13" ht="14.25" customHeight="1" x14ac:dyDescent="0.3">
      <c r="A28" s="2">
        <v>25</v>
      </c>
      <c r="B28" s="1" t="s">
        <v>18</v>
      </c>
      <c r="C28" s="4" t="s">
        <v>19</v>
      </c>
      <c r="D28" s="62" t="s">
        <v>289</v>
      </c>
      <c r="E28" s="2">
        <v>30</v>
      </c>
      <c r="F28" s="2">
        <v>7</v>
      </c>
      <c r="G28" s="2">
        <v>16</v>
      </c>
      <c r="H28" s="13">
        <f t="shared" si="2"/>
        <v>7.0685999999999999E-2</v>
      </c>
      <c r="I28" s="14">
        <f t="shared" si="3"/>
        <v>0.34636139999999993</v>
      </c>
      <c r="J28" s="14">
        <f t="shared" si="4"/>
        <v>0.79168319999999992</v>
      </c>
    </row>
    <row r="29" spans="1:13" ht="14.25" customHeight="1" x14ac:dyDescent="0.3">
      <c r="A29" s="2">
        <v>26</v>
      </c>
      <c r="B29" s="1" t="s">
        <v>18</v>
      </c>
      <c r="C29" s="4" t="s">
        <v>19</v>
      </c>
      <c r="D29" s="62" t="s">
        <v>289</v>
      </c>
      <c r="E29" s="2">
        <v>30</v>
      </c>
      <c r="F29" s="2">
        <v>6</v>
      </c>
      <c r="G29" s="2">
        <v>15</v>
      </c>
      <c r="H29" s="13">
        <f t="shared" si="2"/>
        <v>7.0685999999999999E-2</v>
      </c>
      <c r="I29" s="14">
        <f t="shared" si="3"/>
        <v>0.29688119999999996</v>
      </c>
      <c r="J29" s="14">
        <f t="shared" si="4"/>
        <v>0.74220299999999995</v>
      </c>
    </row>
    <row r="30" spans="1:13" ht="14.25" customHeight="1" x14ac:dyDescent="0.3">
      <c r="A30" s="2">
        <v>27</v>
      </c>
      <c r="B30" s="1" t="s">
        <v>18</v>
      </c>
      <c r="C30" s="4" t="s">
        <v>19</v>
      </c>
      <c r="D30" s="62" t="s">
        <v>289</v>
      </c>
      <c r="E30" s="2">
        <v>15</v>
      </c>
      <c r="F30" s="2">
        <v>2</v>
      </c>
      <c r="G30" s="2">
        <v>4</v>
      </c>
      <c r="H30" s="13">
        <f t="shared" si="2"/>
        <v>1.76715E-2</v>
      </c>
      <c r="I30" s="14">
        <f t="shared" si="3"/>
        <v>2.4740099999999998E-2</v>
      </c>
      <c r="J30" s="14">
        <f t="shared" si="4"/>
        <v>4.9480199999999995E-2</v>
      </c>
    </row>
    <row r="31" spans="1:13" ht="14.25" customHeight="1" x14ac:dyDescent="0.3">
      <c r="A31" s="2">
        <v>28</v>
      </c>
      <c r="B31" s="1" t="s">
        <v>18</v>
      </c>
      <c r="C31" s="4" t="s">
        <v>19</v>
      </c>
      <c r="D31" s="62" t="s">
        <v>289</v>
      </c>
      <c r="E31" s="2">
        <v>17</v>
      </c>
      <c r="F31" s="2">
        <v>2</v>
      </c>
      <c r="G31" s="2">
        <v>5</v>
      </c>
      <c r="H31" s="13">
        <f t="shared" si="2"/>
        <v>2.2698060000000003E-2</v>
      </c>
      <c r="I31" s="14">
        <f t="shared" si="3"/>
        <v>3.1777284000000003E-2</v>
      </c>
      <c r="J31" s="14">
        <f t="shared" si="4"/>
        <v>7.944321E-2</v>
      </c>
    </row>
    <row r="32" spans="1:13" ht="14.25" customHeight="1" x14ac:dyDescent="0.3">
      <c r="A32" s="2">
        <v>29</v>
      </c>
      <c r="B32" s="1" t="s">
        <v>18</v>
      </c>
      <c r="C32" s="4" t="s">
        <v>19</v>
      </c>
      <c r="D32" s="62" t="s">
        <v>289</v>
      </c>
      <c r="E32" s="2">
        <v>15</v>
      </c>
      <c r="F32" s="2">
        <v>2.5</v>
      </c>
      <c r="G32" s="2">
        <v>5</v>
      </c>
      <c r="H32" s="13">
        <f t="shared" si="2"/>
        <v>1.76715E-2</v>
      </c>
      <c r="I32" s="14">
        <f t="shared" si="3"/>
        <v>3.0925125000000001E-2</v>
      </c>
      <c r="J32" s="14">
        <f t="shared" si="4"/>
        <v>6.1850250000000002E-2</v>
      </c>
    </row>
    <row r="33" spans="1:10" ht="14.25" customHeight="1" x14ac:dyDescent="0.3">
      <c r="A33" s="2">
        <v>30</v>
      </c>
      <c r="B33" s="1" t="s">
        <v>18</v>
      </c>
      <c r="C33" s="4" t="s">
        <v>19</v>
      </c>
      <c r="D33" s="62" t="s">
        <v>289</v>
      </c>
      <c r="E33" s="2">
        <v>17</v>
      </c>
      <c r="F33" s="2">
        <v>3</v>
      </c>
      <c r="G33" s="2">
        <v>7</v>
      </c>
      <c r="H33" s="13">
        <f t="shared" si="2"/>
        <v>2.2698060000000003E-2</v>
      </c>
      <c r="I33" s="14">
        <f t="shared" si="3"/>
        <v>4.7665925999999997E-2</v>
      </c>
      <c r="J33" s="14">
        <f t="shared" si="4"/>
        <v>0.11122049400000002</v>
      </c>
    </row>
    <row r="34" spans="1:10" ht="14.25" customHeight="1" x14ac:dyDescent="0.3">
      <c r="A34" s="2">
        <v>31</v>
      </c>
      <c r="B34" s="20" t="s">
        <v>17</v>
      </c>
      <c r="C34" s="63" t="s">
        <v>299</v>
      </c>
      <c r="D34" s="62" t="s">
        <v>294</v>
      </c>
      <c r="E34" s="2">
        <v>25</v>
      </c>
      <c r="F34" s="2">
        <v>3</v>
      </c>
      <c r="G34" s="2">
        <v>7</v>
      </c>
      <c r="H34" s="13">
        <f t="shared" si="2"/>
        <v>4.9087499999999999E-2</v>
      </c>
      <c r="I34" s="14">
        <f t="shared" si="3"/>
        <v>0.10308374999999999</v>
      </c>
      <c r="J34" s="14">
        <f t="shared" si="4"/>
        <v>0.24052874999999999</v>
      </c>
    </row>
    <row r="35" spans="1:10" ht="14.25" customHeight="1" x14ac:dyDescent="0.3">
      <c r="A35" s="2">
        <v>32</v>
      </c>
      <c r="B35" s="1" t="s">
        <v>18</v>
      </c>
      <c r="C35" s="4" t="s">
        <v>19</v>
      </c>
      <c r="D35" s="62" t="s">
        <v>289</v>
      </c>
      <c r="E35" s="2">
        <v>18</v>
      </c>
      <c r="F35" s="2">
        <v>3</v>
      </c>
      <c r="G35" s="2">
        <v>7</v>
      </c>
      <c r="H35" s="13">
        <f t="shared" si="2"/>
        <v>2.5446959999999998E-2</v>
      </c>
      <c r="I35" s="14">
        <f t="shared" si="3"/>
        <v>5.3438615999999994E-2</v>
      </c>
      <c r="J35" s="14">
        <f t="shared" si="4"/>
        <v>0.12469010399999998</v>
      </c>
    </row>
    <row r="36" spans="1:10" ht="14.25" customHeight="1" x14ac:dyDescent="0.3">
      <c r="A36" s="2">
        <v>33</v>
      </c>
      <c r="B36" s="1" t="s">
        <v>18</v>
      </c>
      <c r="C36" s="4" t="s">
        <v>19</v>
      </c>
      <c r="D36" s="62" t="s">
        <v>289</v>
      </c>
      <c r="E36" s="2">
        <v>13</v>
      </c>
      <c r="F36" s="2">
        <v>3</v>
      </c>
      <c r="G36" s="2">
        <v>5</v>
      </c>
      <c r="H36" s="13">
        <f t="shared" si="2"/>
        <v>1.3273260000000002E-2</v>
      </c>
      <c r="I36" s="14">
        <f t="shared" si="3"/>
        <v>2.7873845999999997E-2</v>
      </c>
      <c r="J36" s="14">
        <f t="shared" si="4"/>
        <v>4.645640999999999E-2</v>
      </c>
    </row>
    <row r="37" spans="1:10" ht="14.25" customHeight="1" x14ac:dyDescent="0.3">
      <c r="A37" s="2">
        <v>34</v>
      </c>
      <c r="B37" s="1" t="s">
        <v>18</v>
      </c>
      <c r="C37" s="4" t="s">
        <v>19</v>
      </c>
      <c r="D37" s="62" t="s">
        <v>289</v>
      </c>
      <c r="E37" s="2">
        <v>10</v>
      </c>
      <c r="F37" s="2">
        <v>3</v>
      </c>
      <c r="G37" s="2">
        <v>7</v>
      </c>
      <c r="H37" s="13">
        <f t="shared" si="2"/>
        <v>7.8540000000000016E-3</v>
      </c>
      <c r="I37" s="14">
        <f t="shared" si="3"/>
        <v>1.6493399999999998E-2</v>
      </c>
      <c r="J37" s="14">
        <f t="shared" si="4"/>
        <v>3.8484599999999994E-2</v>
      </c>
    </row>
    <row r="38" spans="1:10" ht="14.25" customHeight="1" x14ac:dyDescent="0.3">
      <c r="A38" s="2">
        <v>35</v>
      </c>
      <c r="B38" s="1" t="s">
        <v>18</v>
      </c>
      <c r="C38" s="4" t="s">
        <v>19</v>
      </c>
      <c r="D38" s="62" t="s">
        <v>289</v>
      </c>
      <c r="E38" s="2">
        <v>12</v>
      </c>
      <c r="F38" s="2">
        <v>2</v>
      </c>
      <c r="G38" s="2">
        <v>4</v>
      </c>
      <c r="H38" s="13">
        <f t="shared" si="2"/>
        <v>1.130976E-2</v>
      </c>
      <c r="I38" s="14">
        <f t="shared" si="3"/>
        <v>1.5833664000000001E-2</v>
      </c>
      <c r="J38" s="14">
        <f t="shared" si="4"/>
        <v>3.1667328000000002E-2</v>
      </c>
    </row>
    <row r="39" spans="1:10" ht="14.25" customHeight="1" x14ac:dyDescent="0.3">
      <c r="A39" s="2">
        <v>36</v>
      </c>
      <c r="B39" s="1" t="s">
        <v>18</v>
      </c>
      <c r="C39" s="4" t="s">
        <v>19</v>
      </c>
      <c r="D39" s="62" t="s">
        <v>289</v>
      </c>
      <c r="E39" s="2">
        <v>12</v>
      </c>
      <c r="F39" s="2">
        <v>2.5</v>
      </c>
      <c r="G39" s="2">
        <v>7</v>
      </c>
      <c r="H39" s="13">
        <f t="shared" si="2"/>
        <v>1.130976E-2</v>
      </c>
      <c r="I39" s="14">
        <f t="shared" si="3"/>
        <v>1.979208E-2</v>
      </c>
      <c r="J39" s="14">
        <f t="shared" si="4"/>
        <v>5.5417823999999997E-2</v>
      </c>
    </row>
    <row r="40" spans="1:10" ht="14.25" customHeight="1" x14ac:dyDescent="0.3">
      <c r="A40" s="2">
        <v>37</v>
      </c>
      <c r="B40" s="1" t="s">
        <v>8</v>
      </c>
      <c r="C40" s="4" t="s">
        <v>9</v>
      </c>
      <c r="D40" s="4" t="s">
        <v>10</v>
      </c>
      <c r="E40" s="2">
        <v>20</v>
      </c>
      <c r="F40" s="2">
        <v>4</v>
      </c>
      <c r="G40" s="2">
        <v>8</v>
      </c>
      <c r="H40" s="13">
        <f t="shared" si="2"/>
        <v>3.1416000000000006E-2</v>
      </c>
      <c r="I40" s="14">
        <f t="shared" si="3"/>
        <v>8.7964799999999996E-2</v>
      </c>
      <c r="J40" s="14">
        <f t="shared" si="4"/>
        <v>0.17592959999999999</v>
      </c>
    </row>
    <row r="41" spans="1:10" ht="14.25" customHeight="1" x14ac:dyDescent="0.3">
      <c r="A41" s="2">
        <v>38</v>
      </c>
      <c r="B41" s="20" t="s">
        <v>17</v>
      </c>
      <c r="C41" s="63" t="s">
        <v>299</v>
      </c>
      <c r="D41" s="62" t="s">
        <v>294</v>
      </c>
      <c r="E41" s="2">
        <v>20</v>
      </c>
      <c r="F41" s="2">
        <v>3</v>
      </c>
      <c r="G41" s="2">
        <v>9</v>
      </c>
      <c r="H41" s="13">
        <f t="shared" si="2"/>
        <v>3.1416000000000006E-2</v>
      </c>
      <c r="I41" s="14">
        <f t="shared" si="3"/>
        <v>6.5973599999999993E-2</v>
      </c>
      <c r="J41" s="14">
        <f t="shared" si="4"/>
        <v>0.19792079999999998</v>
      </c>
    </row>
    <row r="42" spans="1:10" ht="14.25" customHeight="1" x14ac:dyDescent="0.3">
      <c r="A42" s="2">
        <v>39</v>
      </c>
      <c r="B42" s="1" t="s">
        <v>18</v>
      </c>
      <c r="C42" s="4" t="s">
        <v>19</v>
      </c>
      <c r="D42" s="62" t="s">
        <v>289</v>
      </c>
      <c r="E42" s="2">
        <v>11</v>
      </c>
      <c r="F42" s="2">
        <v>2</v>
      </c>
      <c r="G42" s="2">
        <v>8</v>
      </c>
      <c r="H42" s="13">
        <f t="shared" si="2"/>
        <v>9.503339999999999E-3</v>
      </c>
      <c r="I42" s="14">
        <f t="shared" si="3"/>
        <v>1.3304676E-2</v>
      </c>
      <c r="J42" s="14">
        <f t="shared" si="4"/>
        <v>5.3218703999999999E-2</v>
      </c>
    </row>
    <row r="43" spans="1:10" ht="14.25" customHeight="1" x14ac:dyDescent="0.3">
      <c r="A43" s="2">
        <v>40</v>
      </c>
      <c r="B43" s="1" t="s">
        <v>18</v>
      </c>
      <c r="C43" s="4" t="s">
        <v>19</v>
      </c>
      <c r="D43" s="62" t="s">
        <v>289</v>
      </c>
      <c r="E43" s="2">
        <v>12</v>
      </c>
      <c r="F43" s="2">
        <v>3</v>
      </c>
      <c r="G43" s="2">
        <v>6</v>
      </c>
      <c r="H43" s="13">
        <f t="shared" si="2"/>
        <v>1.130976E-2</v>
      </c>
      <c r="I43" s="14">
        <f t="shared" si="3"/>
        <v>2.3750495999999999E-2</v>
      </c>
      <c r="J43" s="14">
        <f t="shared" si="4"/>
        <v>4.7500991999999999E-2</v>
      </c>
    </row>
    <row r="44" spans="1:10" ht="14.25" customHeight="1" x14ac:dyDescent="0.3">
      <c r="A44" s="2">
        <v>41</v>
      </c>
      <c r="B44" s="1" t="s">
        <v>18</v>
      </c>
      <c r="C44" s="4" t="s">
        <v>19</v>
      </c>
      <c r="D44" s="62" t="s">
        <v>289</v>
      </c>
      <c r="E44" s="2">
        <v>11</v>
      </c>
      <c r="F44" s="2">
        <v>1</v>
      </c>
      <c r="G44" s="2">
        <v>5</v>
      </c>
      <c r="H44" s="13">
        <f t="shared" si="2"/>
        <v>9.503339999999999E-3</v>
      </c>
      <c r="I44" s="14">
        <f t="shared" si="3"/>
        <v>6.6523379999999998E-3</v>
      </c>
      <c r="J44" s="14">
        <f t="shared" si="4"/>
        <v>3.3261689999999997E-2</v>
      </c>
    </row>
    <row r="45" spans="1:10" ht="14.25" customHeight="1" x14ac:dyDescent="0.3">
      <c r="A45" s="2">
        <v>42</v>
      </c>
      <c r="B45" s="1" t="s">
        <v>18</v>
      </c>
      <c r="C45" s="4" t="s">
        <v>19</v>
      </c>
      <c r="D45" s="62" t="s">
        <v>289</v>
      </c>
      <c r="E45" s="2">
        <v>13</v>
      </c>
      <c r="F45" s="2">
        <v>4</v>
      </c>
      <c r="G45" s="2">
        <v>7</v>
      </c>
      <c r="H45" s="13">
        <f t="shared" si="2"/>
        <v>1.3273260000000002E-2</v>
      </c>
      <c r="I45" s="14">
        <f t="shared" si="3"/>
        <v>3.7165127999999992E-2</v>
      </c>
      <c r="J45" s="14">
        <f t="shared" si="4"/>
        <v>6.5038973999999986E-2</v>
      </c>
    </row>
    <row r="46" spans="1:10" ht="14.25" customHeight="1" x14ac:dyDescent="0.3">
      <c r="A46" s="2">
        <v>43</v>
      </c>
      <c r="B46" s="1" t="s">
        <v>18</v>
      </c>
      <c r="C46" s="4" t="s">
        <v>19</v>
      </c>
      <c r="D46" s="62" t="s">
        <v>289</v>
      </c>
      <c r="E46" s="2">
        <v>13</v>
      </c>
      <c r="F46" s="2">
        <v>4</v>
      </c>
      <c r="G46" s="2">
        <v>7</v>
      </c>
      <c r="H46" s="13">
        <f t="shared" si="2"/>
        <v>1.3273260000000002E-2</v>
      </c>
      <c r="I46" s="14">
        <f t="shared" si="3"/>
        <v>3.7165127999999992E-2</v>
      </c>
      <c r="J46" s="14">
        <f t="shared" si="4"/>
        <v>6.5038973999999986E-2</v>
      </c>
    </row>
    <row r="47" spans="1:10" ht="14.25" customHeight="1" x14ac:dyDescent="0.3">
      <c r="A47" s="2">
        <v>44</v>
      </c>
      <c r="B47" s="1" t="s">
        <v>12</v>
      </c>
      <c r="C47" s="63" t="s">
        <v>13</v>
      </c>
      <c r="D47" s="62" t="s">
        <v>314</v>
      </c>
      <c r="E47" s="2">
        <v>15</v>
      </c>
      <c r="F47" s="2">
        <v>3</v>
      </c>
      <c r="G47" s="2">
        <v>7</v>
      </c>
      <c r="H47" s="13">
        <f t="shared" si="2"/>
        <v>1.76715E-2</v>
      </c>
      <c r="I47" s="14">
        <f t="shared" si="3"/>
        <v>3.7110149999999995E-2</v>
      </c>
      <c r="J47" s="14">
        <f t="shared" si="4"/>
        <v>8.6590349999999983E-2</v>
      </c>
    </row>
    <row r="48" spans="1:10" ht="14.25" customHeight="1" x14ac:dyDescent="0.3">
      <c r="A48" s="2">
        <v>45</v>
      </c>
      <c r="B48" s="1" t="s">
        <v>18</v>
      </c>
      <c r="C48" s="4" t="s">
        <v>19</v>
      </c>
      <c r="D48" s="62" t="s">
        <v>289</v>
      </c>
      <c r="E48" s="2">
        <v>14</v>
      </c>
      <c r="F48" s="2">
        <v>2</v>
      </c>
      <c r="G48" s="2">
        <v>5</v>
      </c>
      <c r="H48" s="13">
        <f t="shared" si="2"/>
        <v>1.5393840000000002E-2</v>
      </c>
      <c r="I48" s="14">
        <f t="shared" si="3"/>
        <v>2.1551376000000001E-2</v>
      </c>
      <c r="J48" s="14">
        <f t="shared" si="4"/>
        <v>5.387844E-2</v>
      </c>
    </row>
    <row r="49" spans="1:10" ht="14.25" customHeight="1" x14ac:dyDescent="0.3">
      <c r="A49" s="2">
        <v>46</v>
      </c>
      <c r="B49" s="1" t="s">
        <v>18</v>
      </c>
      <c r="C49" s="4" t="s">
        <v>19</v>
      </c>
      <c r="D49" s="62" t="s">
        <v>289</v>
      </c>
      <c r="E49" s="2">
        <v>13</v>
      </c>
      <c r="F49" s="2">
        <v>2</v>
      </c>
      <c r="G49" s="2">
        <v>4</v>
      </c>
      <c r="H49" s="13">
        <f t="shared" si="2"/>
        <v>1.3273260000000002E-2</v>
      </c>
      <c r="I49" s="14">
        <f t="shared" si="3"/>
        <v>1.8582563999999996E-2</v>
      </c>
      <c r="J49" s="14">
        <f t="shared" si="4"/>
        <v>3.7165127999999992E-2</v>
      </c>
    </row>
    <row r="50" spans="1:10" ht="14.25" customHeight="1" x14ac:dyDescent="0.3">
      <c r="A50" s="2">
        <v>47</v>
      </c>
      <c r="B50" s="1" t="s">
        <v>18</v>
      </c>
      <c r="C50" s="4" t="s">
        <v>19</v>
      </c>
      <c r="D50" s="62" t="s">
        <v>289</v>
      </c>
      <c r="E50" s="2">
        <v>18</v>
      </c>
      <c r="F50" s="2">
        <v>2</v>
      </c>
      <c r="G50" s="2">
        <v>8</v>
      </c>
      <c r="H50" s="13">
        <f t="shared" si="2"/>
        <v>2.5446959999999998E-2</v>
      </c>
      <c r="I50" s="14">
        <f t="shared" si="3"/>
        <v>3.5625743999999994E-2</v>
      </c>
      <c r="J50" s="14">
        <f t="shared" si="4"/>
        <v>0.14250297599999998</v>
      </c>
    </row>
    <row r="51" spans="1:10" ht="14.25" customHeight="1" x14ac:dyDescent="0.3">
      <c r="A51" s="2">
        <v>48</v>
      </c>
      <c r="B51" s="1" t="s">
        <v>18</v>
      </c>
      <c r="C51" s="4" t="s">
        <v>19</v>
      </c>
      <c r="D51" s="62" t="s">
        <v>289</v>
      </c>
      <c r="E51" s="2">
        <v>16</v>
      </c>
      <c r="F51" s="2">
        <v>3</v>
      </c>
      <c r="G51" s="2">
        <v>4</v>
      </c>
      <c r="H51" s="13">
        <f t="shared" si="2"/>
        <v>2.0106240000000001E-2</v>
      </c>
      <c r="I51" s="14">
        <f t="shared" si="3"/>
        <v>4.2223104000000004E-2</v>
      </c>
      <c r="J51" s="14">
        <f t="shared" si="4"/>
        <v>5.6297472000000001E-2</v>
      </c>
    </row>
    <row r="52" spans="1:10" ht="14.25" customHeight="1" x14ac:dyDescent="0.3">
      <c r="A52" s="2">
        <v>49</v>
      </c>
      <c r="B52" s="20" t="s">
        <v>17</v>
      </c>
      <c r="C52" s="63" t="s">
        <v>299</v>
      </c>
      <c r="D52" s="62" t="s">
        <v>294</v>
      </c>
      <c r="E52" s="2">
        <v>60</v>
      </c>
      <c r="F52" s="2">
        <v>8</v>
      </c>
      <c r="G52" s="2">
        <v>12</v>
      </c>
      <c r="H52" s="13">
        <f t="shared" si="2"/>
        <v>0.282744</v>
      </c>
      <c r="I52" s="14">
        <f t="shared" si="3"/>
        <v>1.5833663999999998</v>
      </c>
      <c r="J52" s="14">
        <f t="shared" si="4"/>
        <v>2.3750495999999996</v>
      </c>
    </row>
    <row r="53" spans="1:10" ht="14.25" customHeight="1" x14ac:dyDescent="0.3">
      <c r="A53" s="2">
        <v>50</v>
      </c>
      <c r="B53" s="1" t="s">
        <v>18</v>
      </c>
      <c r="C53" s="4" t="s">
        <v>19</v>
      </c>
      <c r="D53" s="62" t="s">
        <v>289</v>
      </c>
      <c r="E53" s="2">
        <v>13</v>
      </c>
      <c r="F53" s="2">
        <v>3</v>
      </c>
      <c r="G53" s="2">
        <v>6</v>
      </c>
      <c r="H53" s="13">
        <f t="shared" si="2"/>
        <v>1.3273260000000002E-2</v>
      </c>
      <c r="I53" s="14">
        <f t="shared" si="3"/>
        <v>2.7873845999999997E-2</v>
      </c>
      <c r="J53" s="14">
        <f t="shared" si="4"/>
        <v>5.5747691999999995E-2</v>
      </c>
    </row>
    <row r="54" spans="1:10" ht="14.25" customHeight="1" x14ac:dyDescent="0.3">
      <c r="A54" s="2">
        <v>51</v>
      </c>
      <c r="B54" s="20" t="s">
        <v>17</v>
      </c>
      <c r="C54" s="63" t="s">
        <v>299</v>
      </c>
      <c r="D54" s="62" t="s">
        <v>294</v>
      </c>
      <c r="E54" s="2">
        <v>19</v>
      </c>
      <c r="F54" s="2">
        <v>2</v>
      </c>
      <c r="G54" s="2">
        <v>4</v>
      </c>
      <c r="H54" s="13">
        <f t="shared" si="2"/>
        <v>2.835294E-2</v>
      </c>
      <c r="I54" s="14">
        <f t="shared" si="3"/>
        <v>3.9694115999999995E-2</v>
      </c>
      <c r="J54" s="14">
        <f t="shared" si="4"/>
        <v>7.9388231999999989E-2</v>
      </c>
    </row>
    <row r="55" spans="1:10" ht="14.25" customHeight="1" x14ac:dyDescent="0.3">
      <c r="A55" s="2">
        <v>52</v>
      </c>
      <c r="B55" s="1" t="s">
        <v>18</v>
      </c>
      <c r="C55" s="4" t="s">
        <v>19</v>
      </c>
      <c r="D55" s="62" t="s">
        <v>289</v>
      </c>
      <c r="E55" s="2">
        <v>21</v>
      </c>
      <c r="F55" s="2">
        <v>4</v>
      </c>
      <c r="G55" s="2">
        <v>7</v>
      </c>
      <c r="H55" s="13">
        <f t="shared" si="2"/>
        <v>3.4636139999999996E-2</v>
      </c>
      <c r="I55" s="14">
        <f t="shared" si="3"/>
        <v>9.6981192000000008E-2</v>
      </c>
      <c r="J55" s="14">
        <f t="shared" si="4"/>
        <v>0.16971708599999999</v>
      </c>
    </row>
    <row r="56" spans="1:10" ht="14.25" customHeight="1" x14ac:dyDescent="0.3">
      <c r="A56" s="2">
        <v>53</v>
      </c>
      <c r="B56" s="1" t="s">
        <v>18</v>
      </c>
      <c r="C56" s="4" t="s">
        <v>19</v>
      </c>
      <c r="D56" s="62" t="s">
        <v>289</v>
      </c>
      <c r="E56" s="2">
        <v>17</v>
      </c>
      <c r="F56" s="2">
        <v>4</v>
      </c>
      <c r="G56" s="2">
        <v>8</v>
      </c>
      <c r="H56" s="13">
        <f t="shared" si="2"/>
        <v>2.2698060000000003E-2</v>
      </c>
      <c r="I56" s="14">
        <f t="shared" si="3"/>
        <v>6.3554568000000006E-2</v>
      </c>
      <c r="J56" s="14">
        <f t="shared" si="4"/>
        <v>0.12710913600000001</v>
      </c>
    </row>
    <row r="57" spans="1:10" ht="14.25" customHeight="1" x14ac:dyDescent="0.3">
      <c r="A57" s="2">
        <v>54</v>
      </c>
      <c r="B57" s="20" t="s">
        <v>17</v>
      </c>
      <c r="C57" s="63" t="s">
        <v>299</v>
      </c>
      <c r="D57" s="62" t="s">
        <v>294</v>
      </c>
      <c r="E57" s="2">
        <v>40</v>
      </c>
      <c r="F57" s="2">
        <v>4</v>
      </c>
      <c r="G57" s="2">
        <v>8</v>
      </c>
      <c r="H57" s="13">
        <f t="shared" si="2"/>
        <v>0.12566400000000003</v>
      </c>
      <c r="I57" s="14">
        <f t="shared" si="3"/>
        <v>0.35185919999999998</v>
      </c>
      <c r="J57" s="14">
        <f t="shared" si="4"/>
        <v>0.70371839999999997</v>
      </c>
    </row>
    <row r="58" spans="1:10" ht="14.25" customHeight="1" x14ac:dyDescent="0.3">
      <c r="A58" s="2">
        <v>55</v>
      </c>
      <c r="B58" s="1" t="s">
        <v>18</v>
      </c>
      <c r="C58" s="4" t="s">
        <v>19</v>
      </c>
      <c r="D58" s="62" t="s">
        <v>289</v>
      </c>
      <c r="E58" s="2">
        <v>16</v>
      </c>
      <c r="F58" s="2">
        <v>3</v>
      </c>
      <c r="G58" s="2">
        <v>6</v>
      </c>
      <c r="H58" s="13">
        <f t="shared" si="2"/>
        <v>2.0106240000000001E-2</v>
      </c>
      <c r="I58" s="14">
        <f t="shared" si="3"/>
        <v>4.2223104000000004E-2</v>
      </c>
      <c r="J58" s="14">
        <f t="shared" si="4"/>
        <v>8.4446208000000009E-2</v>
      </c>
    </row>
    <row r="59" spans="1:10" ht="14.25" customHeight="1" x14ac:dyDescent="0.3">
      <c r="A59" s="2">
        <v>56</v>
      </c>
      <c r="B59" s="20" t="s">
        <v>17</v>
      </c>
      <c r="C59" s="63" t="s">
        <v>299</v>
      </c>
      <c r="D59" s="62" t="s">
        <v>294</v>
      </c>
      <c r="E59" s="2">
        <v>16</v>
      </c>
      <c r="F59" s="2">
        <v>2.5</v>
      </c>
      <c r="G59" s="2">
        <v>6</v>
      </c>
      <c r="H59" s="13">
        <f t="shared" si="2"/>
        <v>2.0106240000000001E-2</v>
      </c>
      <c r="I59" s="14">
        <f t="shared" si="3"/>
        <v>3.5185919999999996E-2</v>
      </c>
      <c r="J59" s="14">
        <f t="shared" si="4"/>
        <v>8.4446208000000009E-2</v>
      </c>
    </row>
    <row r="60" spans="1:10" ht="14.25" customHeight="1" x14ac:dyDescent="0.3">
      <c r="A60" s="2">
        <v>57</v>
      </c>
      <c r="B60" s="1" t="s">
        <v>18</v>
      </c>
      <c r="C60" s="4" t="s">
        <v>19</v>
      </c>
      <c r="D60" s="62" t="s">
        <v>289</v>
      </c>
      <c r="E60" s="2">
        <v>10</v>
      </c>
      <c r="F60" s="2">
        <v>2</v>
      </c>
      <c r="G60" s="2">
        <v>3</v>
      </c>
      <c r="H60" s="13">
        <f t="shared" si="2"/>
        <v>7.8540000000000016E-3</v>
      </c>
      <c r="I60" s="14">
        <f t="shared" si="3"/>
        <v>1.0995599999999999E-2</v>
      </c>
      <c r="J60" s="14">
        <f t="shared" si="4"/>
        <v>1.6493399999999998E-2</v>
      </c>
    </row>
    <row r="61" spans="1:10" ht="14.25" customHeight="1" x14ac:dyDescent="0.3">
      <c r="A61" s="2">
        <v>58</v>
      </c>
      <c r="B61" s="1" t="s">
        <v>8</v>
      </c>
      <c r="C61" s="4" t="s">
        <v>9</v>
      </c>
      <c r="D61" s="4" t="s">
        <v>10</v>
      </c>
      <c r="E61" s="2">
        <v>17</v>
      </c>
      <c r="F61" s="2">
        <v>3</v>
      </c>
      <c r="G61" s="2">
        <v>6</v>
      </c>
      <c r="H61" s="13">
        <f t="shared" si="2"/>
        <v>2.2698060000000003E-2</v>
      </c>
      <c r="I61" s="14">
        <f t="shared" si="3"/>
        <v>4.7665925999999997E-2</v>
      </c>
      <c r="J61" s="14">
        <f t="shared" si="4"/>
        <v>9.5331851999999995E-2</v>
      </c>
    </row>
    <row r="62" spans="1:10" ht="14.25" customHeight="1" x14ac:dyDescent="0.3">
      <c r="A62" s="2">
        <v>59</v>
      </c>
      <c r="B62" s="1" t="s">
        <v>18</v>
      </c>
      <c r="C62" s="4" t="s">
        <v>19</v>
      </c>
      <c r="D62" s="62" t="s">
        <v>289</v>
      </c>
      <c r="E62" s="2">
        <v>18</v>
      </c>
      <c r="F62" s="2">
        <v>4</v>
      </c>
      <c r="G62" s="2">
        <v>7</v>
      </c>
      <c r="H62" s="13">
        <f t="shared" si="2"/>
        <v>2.5446959999999998E-2</v>
      </c>
      <c r="I62" s="14">
        <f t="shared" si="3"/>
        <v>7.1251487999999988E-2</v>
      </c>
      <c r="J62" s="14">
        <f t="shared" si="4"/>
        <v>0.12469010399999998</v>
      </c>
    </row>
    <row r="63" spans="1:10" ht="14.25" customHeight="1" x14ac:dyDescent="0.3">
      <c r="A63" s="2">
        <v>60</v>
      </c>
      <c r="B63" s="20" t="s">
        <v>17</v>
      </c>
      <c r="C63" s="63" t="s">
        <v>299</v>
      </c>
      <c r="D63" s="62" t="s">
        <v>294</v>
      </c>
      <c r="E63" s="2">
        <v>35</v>
      </c>
      <c r="F63" s="2">
        <v>5</v>
      </c>
      <c r="G63" s="2">
        <v>8</v>
      </c>
      <c r="H63" s="13">
        <f t="shared" si="2"/>
        <v>9.6211499999999991E-2</v>
      </c>
      <c r="I63" s="14">
        <f t="shared" si="3"/>
        <v>0.33674025000000002</v>
      </c>
      <c r="J63" s="14">
        <f t="shared" si="4"/>
        <v>0.53878439999999994</v>
      </c>
    </row>
    <row r="64" spans="1:10" ht="14.25" customHeight="1" x14ac:dyDescent="0.3">
      <c r="A64" s="2">
        <v>61</v>
      </c>
      <c r="B64" s="1" t="s">
        <v>18</v>
      </c>
      <c r="C64" s="4" t="s">
        <v>19</v>
      </c>
      <c r="D64" s="62" t="s">
        <v>289</v>
      </c>
      <c r="E64" s="2">
        <v>18</v>
      </c>
      <c r="F64" s="2">
        <v>3</v>
      </c>
      <c r="G64" s="2">
        <v>7</v>
      </c>
      <c r="H64" s="13">
        <f t="shared" si="2"/>
        <v>2.5446959999999998E-2</v>
      </c>
      <c r="I64" s="14">
        <f t="shared" si="3"/>
        <v>5.3438615999999994E-2</v>
      </c>
      <c r="J64" s="14">
        <f t="shared" si="4"/>
        <v>0.12469010399999998</v>
      </c>
    </row>
    <row r="65" spans="1:10" ht="14.25" customHeight="1" x14ac:dyDescent="0.3">
      <c r="A65" s="2">
        <v>62</v>
      </c>
      <c r="B65" s="1" t="s">
        <v>8</v>
      </c>
      <c r="C65" s="4" t="s">
        <v>9</v>
      </c>
      <c r="D65" s="4" t="s">
        <v>10</v>
      </c>
      <c r="E65" s="2">
        <v>13</v>
      </c>
      <c r="F65" s="2">
        <v>2</v>
      </c>
      <c r="G65" s="2">
        <v>6</v>
      </c>
      <c r="H65" s="13">
        <f t="shared" si="2"/>
        <v>1.3273260000000002E-2</v>
      </c>
      <c r="I65" s="14">
        <f t="shared" si="3"/>
        <v>1.8582563999999996E-2</v>
      </c>
      <c r="J65" s="14">
        <f t="shared" si="4"/>
        <v>5.5747691999999995E-2</v>
      </c>
    </row>
    <row r="66" spans="1:10" ht="14.25" customHeight="1" x14ac:dyDescent="0.3">
      <c r="A66" s="2">
        <v>63</v>
      </c>
      <c r="B66" s="20" t="s">
        <v>17</v>
      </c>
      <c r="C66" s="63" t="s">
        <v>299</v>
      </c>
      <c r="D66" s="62" t="s">
        <v>294</v>
      </c>
      <c r="E66" s="2">
        <v>20</v>
      </c>
      <c r="F66" s="2">
        <v>2</v>
      </c>
      <c r="G66" s="2">
        <v>3</v>
      </c>
      <c r="H66" s="13">
        <f t="shared" si="2"/>
        <v>3.1416000000000006E-2</v>
      </c>
      <c r="I66" s="14">
        <f t="shared" si="3"/>
        <v>4.3982399999999998E-2</v>
      </c>
      <c r="J66" s="14">
        <f t="shared" si="4"/>
        <v>6.5973599999999993E-2</v>
      </c>
    </row>
    <row r="67" spans="1:10" ht="14.25" customHeight="1" x14ac:dyDescent="0.3">
      <c r="A67" s="2">
        <v>64</v>
      </c>
      <c r="B67" s="1" t="s">
        <v>18</v>
      </c>
      <c r="C67" s="4" t="s">
        <v>19</v>
      </c>
      <c r="D67" s="62" t="s">
        <v>289</v>
      </c>
      <c r="E67" s="2">
        <v>12</v>
      </c>
      <c r="F67" s="2">
        <v>2</v>
      </c>
      <c r="G67" s="2">
        <v>3</v>
      </c>
      <c r="H67" s="13">
        <f t="shared" si="2"/>
        <v>1.130976E-2</v>
      </c>
      <c r="I67" s="14">
        <f t="shared" si="3"/>
        <v>1.5833664000000001E-2</v>
      </c>
      <c r="J67" s="14">
        <f t="shared" si="4"/>
        <v>2.3750495999999999E-2</v>
      </c>
    </row>
    <row r="68" spans="1:10" ht="14.25" customHeight="1" x14ac:dyDescent="0.3">
      <c r="A68" s="2">
        <v>65</v>
      </c>
      <c r="B68" s="1" t="s">
        <v>18</v>
      </c>
      <c r="C68" s="4" t="s">
        <v>19</v>
      </c>
      <c r="D68" s="62" t="s">
        <v>289</v>
      </c>
      <c r="E68" s="2">
        <v>10</v>
      </c>
      <c r="F68" s="2">
        <v>3</v>
      </c>
      <c r="G68" s="2">
        <v>5</v>
      </c>
      <c r="H68" s="13">
        <f t="shared" si="2"/>
        <v>7.8540000000000016E-3</v>
      </c>
      <c r="I68" s="14">
        <f t="shared" si="3"/>
        <v>1.6493399999999998E-2</v>
      </c>
      <c r="J68" s="14">
        <f t="shared" si="4"/>
        <v>2.7488999999999996E-2</v>
      </c>
    </row>
    <row r="69" spans="1:10" ht="14.25" customHeight="1" x14ac:dyDescent="0.3">
      <c r="A69" s="2">
        <v>66</v>
      </c>
      <c r="B69" s="1" t="s">
        <v>18</v>
      </c>
      <c r="C69" s="4" t="s">
        <v>19</v>
      </c>
      <c r="D69" s="62" t="s">
        <v>289</v>
      </c>
      <c r="E69" s="2">
        <v>13</v>
      </c>
      <c r="F69" s="2">
        <v>3</v>
      </c>
      <c r="G69" s="2">
        <v>4</v>
      </c>
      <c r="H69" s="13">
        <f t="shared" ref="H69:H115" si="10">((E69/100)^2)*0.7854</f>
        <v>1.3273260000000002E-2</v>
      </c>
      <c r="I69" s="14">
        <f t="shared" ref="I69:I115" si="11">((E69^2)*3.1416/40000)*F69*0.7</f>
        <v>2.7873845999999997E-2</v>
      </c>
      <c r="J69" s="14">
        <f t="shared" ref="J69:J115" si="12">((E69^2)*3.1416/40000)*G69*0.7</f>
        <v>3.7165127999999992E-2</v>
      </c>
    </row>
    <row r="70" spans="1:10" ht="14.25" customHeight="1" x14ac:dyDescent="0.3">
      <c r="A70" s="2">
        <v>67</v>
      </c>
      <c r="B70" s="1" t="s">
        <v>18</v>
      </c>
      <c r="C70" s="4" t="s">
        <v>19</v>
      </c>
      <c r="D70" s="62" t="s">
        <v>289</v>
      </c>
      <c r="E70" s="2">
        <v>20</v>
      </c>
      <c r="F70" s="2">
        <v>2.5</v>
      </c>
      <c r="G70" s="2">
        <v>6</v>
      </c>
      <c r="H70" s="13">
        <f t="shared" si="10"/>
        <v>3.1416000000000006E-2</v>
      </c>
      <c r="I70" s="14">
        <f t="shared" si="11"/>
        <v>5.4977999999999992E-2</v>
      </c>
      <c r="J70" s="14">
        <f t="shared" si="12"/>
        <v>0.13194719999999999</v>
      </c>
    </row>
    <row r="71" spans="1:10" ht="14.25" customHeight="1" x14ac:dyDescent="0.3">
      <c r="A71" s="2">
        <v>68</v>
      </c>
      <c r="B71" s="20" t="s">
        <v>17</v>
      </c>
      <c r="C71" s="63" t="s">
        <v>299</v>
      </c>
      <c r="D71" s="62" t="s">
        <v>294</v>
      </c>
      <c r="E71" s="2">
        <v>20</v>
      </c>
      <c r="F71" s="2">
        <v>4</v>
      </c>
      <c r="G71" s="2">
        <v>6</v>
      </c>
      <c r="H71" s="13">
        <f t="shared" si="10"/>
        <v>3.1416000000000006E-2</v>
      </c>
      <c r="I71" s="14">
        <f t="shared" si="11"/>
        <v>8.7964799999999996E-2</v>
      </c>
      <c r="J71" s="14">
        <f t="shared" si="12"/>
        <v>0.13194719999999999</v>
      </c>
    </row>
    <row r="72" spans="1:10" ht="14.25" customHeight="1" x14ac:dyDescent="0.3">
      <c r="A72" s="2">
        <v>69</v>
      </c>
      <c r="B72" s="1" t="s">
        <v>18</v>
      </c>
      <c r="C72" s="4" t="s">
        <v>19</v>
      </c>
      <c r="D72" s="62" t="s">
        <v>289</v>
      </c>
      <c r="E72" s="2">
        <v>23</v>
      </c>
      <c r="F72" s="2">
        <v>5</v>
      </c>
      <c r="G72" s="2">
        <v>8</v>
      </c>
      <c r="H72" s="13">
        <f t="shared" si="10"/>
        <v>4.154766E-2</v>
      </c>
      <c r="I72" s="14">
        <f t="shared" si="11"/>
        <v>0.14541680999999998</v>
      </c>
      <c r="J72" s="14">
        <f t="shared" si="12"/>
        <v>0.23266689599999998</v>
      </c>
    </row>
    <row r="73" spans="1:10" ht="14.25" customHeight="1" x14ac:dyDescent="0.3">
      <c r="A73" s="2">
        <v>70</v>
      </c>
      <c r="B73" s="1" t="s">
        <v>8</v>
      </c>
      <c r="C73" s="4" t="s">
        <v>9</v>
      </c>
      <c r="D73" s="4" t="s">
        <v>10</v>
      </c>
      <c r="E73" s="2">
        <v>16</v>
      </c>
      <c r="F73" s="2">
        <v>3</v>
      </c>
      <c r="G73" s="2">
        <v>7</v>
      </c>
      <c r="H73" s="13">
        <f t="shared" si="10"/>
        <v>2.0106240000000001E-2</v>
      </c>
      <c r="I73" s="14">
        <f t="shared" si="11"/>
        <v>4.2223104000000004E-2</v>
      </c>
      <c r="J73" s="14">
        <f t="shared" si="12"/>
        <v>9.8520575999999999E-2</v>
      </c>
    </row>
    <row r="74" spans="1:10" ht="14.25" customHeight="1" x14ac:dyDescent="0.3">
      <c r="A74" s="2">
        <v>71</v>
      </c>
      <c r="B74" s="1" t="s">
        <v>18</v>
      </c>
      <c r="C74" s="4" t="s">
        <v>19</v>
      </c>
      <c r="D74" s="62" t="s">
        <v>289</v>
      </c>
      <c r="E74" s="2">
        <v>10</v>
      </c>
      <c r="F74" s="2">
        <v>2</v>
      </c>
      <c r="G74" s="2">
        <v>3</v>
      </c>
      <c r="H74" s="13">
        <f t="shared" si="10"/>
        <v>7.8540000000000016E-3</v>
      </c>
      <c r="I74" s="14">
        <f t="shared" si="11"/>
        <v>1.0995599999999999E-2</v>
      </c>
      <c r="J74" s="14">
        <f t="shared" si="12"/>
        <v>1.6493399999999998E-2</v>
      </c>
    </row>
    <row r="75" spans="1:10" ht="14.25" customHeight="1" x14ac:dyDescent="0.3">
      <c r="A75" s="2">
        <v>72</v>
      </c>
      <c r="B75" s="20" t="s">
        <v>17</v>
      </c>
      <c r="C75" s="63" t="s">
        <v>299</v>
      </c>
      <c r="D75" s="62" t="s">
        <v>294</v>
      </c>
      <c r="E75" s="2">
        <v>20</v>
      </c>
      <c r="F75" s="2">
        <v>3</v>
      </c>
      <c r="G75" s="2">
        <v>4</v>
      </c>
      <c r="H75" s="13">
        <f t="shared" si="10"/>
        <v>3.1416000000000006E-2</v>
      </c>
      <c r="I75" s="14">
        <f t="shared" si="11"/>
        <v>6.5973599999999993E-2</v>
      </c>
      <c r="J75" s="14">
        <f t="shared" si="12"/>
        <v>8.7964799999999996E-2</v>
      </c>
    </row>
    <row r="76" spans="1:10" ht="14.25" customHeight="1" x14ac:dyDescent="0.3">
      <c r="A76" s="2">
        <v>73</v>
      </c>
      <c r="B76" s="20" t="s">
        <v>17</v>
      </c>
      <c r="C76" s="63" t="s">
        <v>299</v>
      </c>
      <c r="D76" s="62" t="s">
        <v>294</v>
      </c>
      <c r="E76" s="2">
        <v>30</v>
      </c>
      <c r="F76" s="2">
        <v>4</v>
      </c>
      <c r="G76" s="2">
        <v>6</v>
      </c>
      <c r="H76" s="13">
        <f t="shared" si="10"/>
        <v>7.0685999999999999E-2</v>
      </c>
      <c r="I76" s="14">
        <f t="shared" si="11"/>
        <v>0.19792079999999998</v>
      </c>
      <c r="J76" s="14">
        <f t="shared" si="12"/>
        <v>0.29688119999999996</v>
      </c>
    </row>
    <row r="77" spans="1:10" ht="14.25" customHeight="1" x14ac:dyDescent="0.3">
      <c r="A77" s="2">
        <v>74</v>
      </c>
      <c r="B77" s="20" t="s">
        <v>17</v>
      </c>
      <c r="C77" s="63" t="s">
        <v>299</v>
      </c>
      <c r="D77" s="62" t="s">
        <v>294</v>
      </c>
      <c r="E77" s="2">
        <v>25</v>
      </c>
      <c r="F77" s="2">
        <v>4</v>
      </c>
      <c r="G77" s="2">
        <v>6</v>
      </c>
      <c r="H77" s="13">
        <f t="shared" si="10"/>
        <v>4.9087499999999999E-2</v>
      </c>
      <c r="I77" s="14">
        <f t="shared" si="11"/>
        <v>0.13744499999999998</v>
      </c>
      <c r="J77" s="14">
        <f t="shared" si="12"/>
        <v>0.20616749999999998</v>
      </c>
    </row>
    <row r="78" spans="1:10" ht="14.25" customHeight="1" x14ac:dyDescent="0.3">
      <c r="A78" s="2">
        <v>75</v>
      </c>
      <c r="B78" s="20" t="s">
        <v>17</v>
      </c>
      <c r="C78" s="63" t="s">
        <v>299</v>
      </c>
      <c r="D78" s="62" t="s">
        <v>294</v>
      </c>
      <c r="E78" s="2">
        <v>27</v>
      </c>
      <c r="F78" s="2">
        <v>4</v>
      </c>
      <c r="G78" s="2">
        <v>6</v>
      </c>
      <c r="H78" s="13">
        <f t="shared" si="10"/>
        <v>5.7255660000000007E-2</v>
      </c>
      <c r="I78" s="14">
        <f t="shared" si="11"/>
        <v>0.16031584799999998</v>
      </c>
      <c r="J78" s="14">
        <f t="shared" si="12"/>
        <v>0.240473772</v>
      </c>
    </row>
    <row r="79" spans="1:10" ht="14.25" customHeight="1" x14ac:dyDescent="0.3">
      <c r="A79" s="2">
        <v>76</v>
      </c>
      <c r="B79" s="20" t="s">
        <v>17</v>
      </c>
      <c r="C79" s="63" t="s">
        <v>299</v>
      </c>
      <c r="D79" s="62" t="s">
        <v>294</v>
      </c>
      <c r="E79" s="2">
        <v>16</v>
      </c>
      <c r="F79" s="2">
        <v>2</v>
      </c>
      <c r="G79" s="2">
        <v>4</v>
      </c>
      <c r="H79" s="13">
        <f t="shared" si="10"/>
        <v>2.0106240000000001E-2</v>
      </c>
      <c r="I79" s="14">
        <f t="shared" si="11"/>
        <v>2.8148736000000001E-2</v>
      </c>
      <c r="J79" s="14">
        <f t="shared" si="12"/>
        <v>5.6297472000000001E-2</v>
      </c>
    </row>
    <row r="80" spans="1:10" ht="14.25" customHeight="1" x14ac:dyDescent="0.3">
      <c r="A80" s="2">
        <v>77</v>
      </c>
      <c r="B80" s="1" t="s">
        <v>18</v>
      </c>
      <c r="C80" s="4" t="s">
        <v>19</v>
      </c>
      <c r="D80" s="62" t="s">
        <v>289</v>
      </c>
      <c r="E80" s="2">
        <v>19</v>
      </c>
      <c r="F80" s="2">
        <v>5</v>
      </c>
      <c r="G80" s="2">
        <v>8</v>
      </c>
      <c r="H80" s="13">
        <f t="shared" si="10"/>
        <v>2.835294E-2</v>
      </c>
      <c r="I80" s="14">
        <f t="shared" si="11"/>
        <v>9.923528999999999E-2</v>
      </c>
      <c r="J80" s="14">
        <f t="shared" si="12"/>
        <v>0.15877646399999998</v>
      </c>
    </row>
    <row r="81" spans="1:10" ht="14.25" customHeight="1" x14ac:dyDescent="0.3">
      <c r="A81" s="2">
        <v>78</v>
      </c>
      <c r="B81" s="1" t="s">
        <v>18</v>
      </c>
      <c r="C81" s="4" t="s">
        <v>19</v>
      </c>
      <c r="D81" s="62" t="s">
        <v>289</v>
      </c>
      <c r="E81" s="2">
        <v>30</v>
      </c>
      <c r="F81" s="2">
        <v>4</v>
      </c>
      <c r="G81" s="2">
        <v>9</v>
      </c>
      <c r="H81" s="13">
        <f t="shared" si="10"/>
        <v>7.0685999999999999E-2</v>
      </c>
      <c r="I81" s="14">
        <f t="shared" si="11"/>
        <v>0.19792079999999998</v>
      </c>
      <c r="J81" s="14">
        <f t="shared" si="12"/>
        <v>0.44532179999999999</v>
      </c>
    </row>
    <row r="82" spans="1:10" ht="14.25" customHeight="1" x14ac:dyDescent="0.3">
      <c r="A82" s="2">
        <v>79</v>
      </c>
      <c r="B82" s="20" t="s">
        <v>17</v>
      </c>
      <c r="C82" s="63" t="s">
        <v>299</v>
      </c>
      <c r="D82" s="62" t="s">
        <v>294</v>
      </c>
      <c r="E82" s="2">
        <v>25</v>
      </c>
      <c r="F82" s="2">
        <v>2.5</v>
      </c>
      <c r="G82" s="2">
        <v>9</v>
      </c>
      <c r="H82" s="13">
        <f t="shared" si="10"/>
        <v>4.9087499999999999E-2</v>
      </c>
      <c r="I82" s="14">
        <f t="shared" si="11"/>
        <v>8.5903124999999997E-2</v>
      </c>
      <c r="J82" s="14">
        <f t="shared" si="12"/>
        <v>0.30925124999999998</v>
      </c>
    </row>
    <row r="83" spans="1:10" ht="14.25" customHeight="1" x14ac:dyDescent="0.3">
      <c r="A83" s="2">
        <v>80</v>
      </c>
      <c r="B83" s="20" t="s">
        <v>17</v>
      </c>
      <c r="C83" s="63" t="s">
        <v>299</v>
      </c>
      <c r="D83" s="62" t="s">
        <v>294</v>
      </c>
      <c r="E83" s="2">
        <v>35</v>
      </c>
      <c r="F83" s="2">
        <v>4</v>
      </c>
      <c r="G83" s="2">
        <v>7</v>
      </c>
      <c r="H83" s="13">
        <f t="shared" si="10"/>
        <v>9.6211499999999991E-2</v>
      </c>
      <c r="I83" s="14">
        <f t="shared" si="11"/>
        <v>0.26939219999999997</v>
      </c>
      <c r="J83" s="14">
        <f t="shared" si="12"/>
        <v>0.47143635</v>
      </c>
    </row>
    <row r="84" spans="1:10" ht="14.25" customHeight="1" x14ac:dyDescent="0.3">
      <c r="A84" s="2">
        <v>81</v>
      </c>
      <c r="B84" s="1" t="s">
        <v>18</v>
      </c>
      <c r="C84" s="4" t="s">
        <v>19</v>
      </c>
      <c r="D84" s="62" t="s">
        <v>289</v>
      </c>
      <c r="E84" s="2">
        <v>30</v>
      </c>
      <c r="F84" s="2">
        <v>3</v>
      </c>
      <c r="G84" s="2">
        <v>8</v>
      </c>
      <c r="H84" s="13">
        <f t="shared" si="10"/>
        <v>7.0685999999999999E-2</v>
      </c>
      <c r="I84" s="14">
        <f t="shared" si="11"/>
        <v>0.14844059999999998</v>
      </c>
      <c r="J84" s="14">
        <f t="shared" si="12"/>
        <v>0.39584159999999996</v>
      </c>
    </row>
    <row r="85" spans="1:10" ht="14.25" customHeight="1" x14ac:dyDescent="0.3">
      <c r="A85" s="2">
        <v>82</v>
      </c>
      <c r="B85" s="20" t="s">
        <v>17</v>
      </c>
      <c r="C85" s="63" t="s">
        <v>299</v>
      </c>
      <c r="D85" s="62" t="s">
        <v>294</v>
      </c>
      <c r="E85" s="2">
        <v>50</v>
      </c>
      <c r="F85" s="2">
        <v>2.5</v>
      </c>
      <c r="G85" s="2">
        <v>6</v>
      </c>
      <c r="H85" s="13">
        <f t="shared" si="10"/>
        <v>0.19635</v>
      </c>
      <c r="I85" s="14">
        <f t="shared" si="11"/>
        <v>0.34361249999999999</v>
      </c>
      <c r="J85" s="14">
        <f t="shared" si="12"/>
        <v>0.8246699999999999</v>
      </c>
    </row>
    <row r="86" spans="1:10" ht="14.25" customHeight="1" x14ac:dyDescent="0.3">
      <c r="A86" s="2">
        <v>83</v>
      </c>
      <c r="B86" s="1" t="s">
        <v>18</v>
      </c>
      <c r="C86" s="4" t="s">
        <v>19</v>
      </c>
      <c r="D86" s="62" t="s">
        <v>289</v>
      </c>
      <c r="E86" s="2">
        <v>13</v>
      </c>
      <c r="F86" s="2">
        <v>2</v>
      </c>
      <c r="G86" s="2">
        <v>7</v>
      </c>
      <c r="H86" s="13">
        <f t="shared" si="10"/>
        <v>1.3273260000000002E-2</v>
      </c>
      <c r="I86" s="14">
        <f t="shared" si="11"/>
        <v>1.8582563999999996E-2</v>
      </c>
      <c r="J86" s="14">
        <f t="shared" si="12"/>
        <v>6.5038973999999986E-2</v>
      </c>
    </row>
    <row r="87" spans="1:10" ht="14.25" customHeight="1" x14ac:dyDescent="0.3">
      <c r="A87" s="2">
        <v>84</v>
      </c>
      <c r="B87" s="1" t="s">
        <v>18</v>
      </c>
      <c r="C87" s="4" t="s">
        <v>19</v>
      </c>
      <c r="D87" s="62" t="s">
        <v>289</v>
      </c>
      <c r="E87" s="2">
        <v>15</v>
      </c>
      <c r="F87" s="2">
        <v>1.5</v>
      </c>
      <c r="G87" s="2">
        <v>6</v>
      </c>
      <c r="H87" s="13">
        <f t="shared" si="10"/>
        <v>1.76715E-2</v>
      </c>
      <c r="I87" s="14">
        <f t="shared" si="11"/>
        <v>1.8555074999999997E-2</v>
      </c>
      <c r="J87" s="14">
        <f t="shared" si="12"/>
        <v>7.4220299999999989E-2</v>
      </c>
    </row>
    <row r="88" spans="1:10" ht="14.25" customHeight="1" x14ac:dyDescent="0.3">
      <c r="A88" s="2">
        <v>85</v>
      </c>
      <c r="B88" s="20" t="s">
        <v>17</v>
      </c>
      <c r="C88" s="63" t="s">
        <v>299</v>
      </c>
      <c r="D88" s="62" t="s">
        <v>294</v>
      </c>
      <c r="E88" s="2">
        <v>16</v>
      </c>
      <c r="F88" s="2">
        <v>1</v>
      </c>
      <c r="G88" s="2">
        <v>4</v>
      </c>
      <c r="H88" s="13">
        <f t="shared" si="10"/>
        <v>2.0106240000000001E-2</v>
      </c>
      <c r="I88" s="14">
        <f t="shared" si="11"/>
        <v>1.4074368E-2</v>
      </c>
      <c r="J88" s="14">
        <f t="shared" si="12"/>
        <v>5.6297472000000001E-2</v>
      </c>
    </row>
    <row r="89" spans="1:10" ht="14.25" customHeight="1" x14ac:dyDescent="0.3">
      <c r="A89" s="2">
        <v>86</v>
      </c>
      <c r="B89" s="1" t="s">
        <v>8</v>
      </c>
      <c r="C89" s="4" t="s">
        <v>9</v>
      </c>
      <c r="D89" s="4" t="s">
        <v>10</v>
      </c>
      <c r="E89" s="2">
        <v>20</v>
      </c>
      <c r="F89" s="2">
        <v>4</v>
      </c>
      <c r="G89" s="2">
        <v>8</v>
      </c>
      <c r="H89" s="13">
        <f t="shared" si="10"/>
        <v>3.1416000000000006E-2</v>
      </c>
      <c r="I89" s="14">
        <f t="shared" si="11"/>
        <v>8.7964799999999996E-2</v>
      </c>
      <c r="J89" s="14">
        <f t="shared" si="12"/>
        <v>0.17592959999999999</v>
      </c>
    </row>
    <row r="90" spans="1:10" ht="14.25" customHeight="1" x14ac:dyDescent="0.3">
      <c r="A90" s="2">
        <v>87</v>
      </c>
      <c r="B90" s="20" t="s">
        <v>17</v>
      </c>
      <c r="C90" s="63" t="s">
        <v>299</v>
      </c>
      <c r="D90" s="62" t="s">
        <v>294</v>
      </c>
      <c r="E90" s="2">
        <v>30</v>
      </c>
      <c r="F90" s="2">
        <v>1.5</v>
      </c>
      <c r="G90" s="2">
        <v>5</v>
      </c>
      <c r="H90" s="13">
        <f t="shared" si="10"/>
        <v>7.0685999999999999E-2</v>
      </c>
      <c r="I90" s="14">
        <f t="shared" si="11"/>
        <v>7.4220299999999989E-2</v>
      </c>
      <c r="J90" s="14">
        <f t="shared" si="12"/>
        <v>0.24740100000000001</v>
      </c>
    </row>
    <row r="91" spans="1:10" ht="14.25" customHeight="1" x14ac:dyDescent="0.3">
      <c r="A91" s="2">
        <v>88</v>
      </c>
      <c r="B91" s="20" t="s">
        <v>17</v>
      </c>
      <c r="C91" s="63" t="s">
        <v>299</v>
      </c>
      <c r="D91" s="62" t="s">
        <v>294</v>
      </c>
      <c r="E91" s="2">
        <v>30</v>
      </c>
      <c r="F91" s="2">
        <v>2</v>
      </c>
      <c r="G91" s="2">
        <v>4</v>
      </c>
      <c r="H91" s="13">
        <f t="shared" si="10"/>
        <v>7.0685999999999999E-2</v>
      </c>
      <c r="I91" s="14">
        <f t="shared" si="11"/>
        <v>9.896039999999999E-2</v>
      </c>
      <c r="J91" s="14">
        <f t="shared" si="12"/>
        <v>0.19792079999999998</v>
      </c>
    </row>
    <row r="92" spans="1:10" ht="14.25" customHeight="1" x14ac:dyDescent="0.3">
      <c r="A92" s="2">
        <v>89</v>
      </c>
      <c r="B92" s="1" t="s">
        <v>18</v>
      </c>
      <c r="C92" s="4" t="s">
        <v>19</v>
      </c>
      <c r="D92" s="62" t="s">
        <v>289</v>
      </c>
      <c r="E92" s="2">
        <v>16</v>
      </c>
      <c r="F92" s="2">
        <v>2</v>
      </c>
      <c r="G92" s="2">
        <v>6</v>
      </c>
      <c r="H92" s="13">
        <f t="shared" si="10"/>
        <v>2.0106240000000001E-2</v>
      </c>
      <c r="I92" s="14">
        <f t="shared" si="11"/>
        <v>2.8148736000000001E-2</v>
      </c>
      <c r="J92" s="14">
        <f t="shared" si="12"/>
        <v>8.4446208000000009E-2</v>
      </c>
    </row>
    <row r="93" spans="1:10" ht="14.25" customHeight="1" x14ac:dyDescent="0.3">
      <c r="A93" s="2">
        <v>90</v>
      </c>
      <c r="B93" s="1" t="s">
        <v>185</v>
      </c>
      <c r="C93" s="63" t="s">
        <v>9</v>
      </c>
      <c r="D93" s="63" t="s">
        <v>295</v>
      </c>
      <c r="E93" s="2">
        <v>40</v>
      </c>
      <c r="F93" s="2">
        <v>3</v>
      </c>
      <c r="G93" s="2">
        <v>9</v>
      </c>
      <c r="H93" s="13">
        <f t="shared" si="10"/>
        <v>0.12566400000000003</v>
      </c>
      <c r="I93" s="14">
        <f t="shared" si="11"/>
        <v>0.26389439999999997</v>
      </c>
      <c r="J93" s="14">
        <f t="shared" si="12"/>
        <v>0.79168319999999992</v>
      </c>
    </row>
    <row r="94" spans="1:10" ht="14.25" customHeight="1" x14ac:dyDescent="0.3">
      <c r="A94" s="2">
        <v>91</v>
      </c>
      <c r="B94" s="20" t="s">
        <v>17</v>
      </c>
      <c r="C94" s="63" t="s">
        <v>299</v>
      </c>
      <c r="D94" s="62" t="s">
        <v>294</v>
      </c>
      <c r="E94" s="2">
        <v>16</v>
      </c>
      <c r="F94" s="2">
        <v>1.5</v>
      </c>
      <c r="G94" s="2">
        <v>4</v>
      </c>
      <c r="H94" s="13">
        <f t="shared" si="10"/>
        <v>2.0106240000000001E-2</v>
      </c>
      <c r="I94" s="14">
        <f t="shared" si="11"/>
        <v>2.1111552000000002E-2</v>
      </c>
      <c r="J94" s="14">
        <f t="shared" si="12"/>
        <v>5.6297472000000001E-2</v>
      </c>
    </row>
    <row r="95" spans="1:10" ht="14.25" customHeight="1" x14ac:dyDescent="0.3">
      <c r="A95" s="2">
        <v>92</v>
      </c>
      <c r="B95" s="1" t="s">
        <v>18</v>
      </c>
      <c r="C95" s="4" t="s">
        <v>19</v>
      </c>
      <c r="D95" s="62" t="s">
        <v>289</v>
      </c>
      <c r="E95" s="2">
        <v>17</v>
      </c>
      <c r="F95" s="2">
        <v>3</v>
      </c>
      <c r="G95" s="2">
        <v>7</v>
      </c>
      <c r="H95" s="13">
        <f t="shared" si="10"/>
        <v>2.2698060000000003E-2</v>
      </c>
      <c r="I95" s="14">
        <f t="shared" si="11"/>
        <v>4.7665925999999997E-2</v>
      </c>
      <c r="J95" s="14">
        <f t="shared" si="12"/>
        <v>0.11122049400000002</v>
      </c>
    </row>
    <row r="96" spans="1:10" ht="14.25" customHeight="1" x14ac:dyDescent="0.3">
      <c r="A96" s="2">
        <v>93</v>
      </c>
      <c r="B96" s="20" t="s">
        <v>17</v>
      </c>
      <c r="C96" s="63" t="s">
        <v>299</v>
      </c>
      <c r="D96" s="62" t="s">
        <v>294</v>
      </c>
      <c r="E96" s="2">
        <v>42</v>
      </c>
      <c r="F96" s="2">
        <v>3</v>
      </c>
      <c r="G96" s="2">
        <v>7</v>
      </c>
      <c r="H96" s="13">
        <f t="shared" si="10"/>
        <v>0.13854455999999998</v>
      </c>
      <c r="I96" s="14">
        <f t="shared" si="11"/>
        <v>0.29094357599999998</v>
      </c>
      <c r="J96" s="14">
        <f t="shared" si="12"/>
        <v>0.67886834399999996</v>
      </c>
    </row>
    <row r="97" spans="1:10" ht="14.25" customHeight="1" x14ac:dyDescent="0.3">
      <c r="A97" s="2">
        <v>94</v>
      </c>
      <c r="B97" s="1" t="s">
        <v>18</v>
      </c>
      <c r="C97" s="4" t="s">
        <v>19</v>
      </c>
      <c r="D97" s="62" t="s">
        <v>289</v>
      </c>
      <c r="E97" s="2">
        <v>18</v>
      </c>
      <c r="F97" s="2">
        <v>2</v>
      </c>
      <c r="G97" s="2">
        <v>6</v>
      </c>
      <c r="H97" s="13">
        <f t="shared" si="10"/>
        <v>2.5446959999999998E-2</v>
      </c>
      <c r="I97" s="14">
        <f t="shared" si="11"/>
        <v>3.5625743999999994E-2</v>
      </c>
      <c r="J97" s="14">
        <f t="shared" si="12"/>
        <v>0.10687723199999999</v>
      </c>
    </row>
    <row r="98" spans="1:10" ht="14.25" customHeight="1" x14ac:dyDescent="0.3">
      <c r="A98" s="2">
        <v>95</v>
      </c>
      <c r="B98" s="1" t="s">
        <v>8</v>
      </c>
      <c r="C98" s="4" t="s">
        <v>9</v>
      </c>
      <c r="D98" s="4" t="s">
        <v>10</v>
      </c>
      <c r="E98" s="2">
        <v>17</v>
      </c>
      <c r="F98" s="2">
        <v>3</v>
      </c>
      <c r="G98" s="2">
        <v>7</v>
      </c>
      <c r="H98" s="13">
        <f t="shared" si="10"/>
        <v>2.2698060000000003E-2</v>
      </c>
      <c r="I98" s="14">
        <f t="shared" si="11"/>
        <v>4.7665925999999997E-2</v>
      </c>
      <c r="J98" s="14">
        <f t="shared" si="12"/>
        <v>0.11122049400000002</v>
      </c>
    </row>
    <row r="99" spans="1:10" ht="14.25" customHeight="1" x14ac:dyDescent="0.3">
      <c r="A99" s="2">
        <v>96</v>
      </c>
      <c r="B99" s="1" t="s">
        <v>8</v>
      </c>
      <c r="C99" s="4" t="s">
        <v>9</v>
      </c>
      <c r="D99" s="4" t="s">
        <v>10</v>
      </c>
      <c r="E99" s="2">
        <v>35</v>
      </c>
      <c r="F99" s="2">
        <v>6</v>
      </c>
      <c r="G99" s="2">
        <v>12</v>
      </c>
      <c r="H99" s="13">
        <f t="shared" si="10"/>
        <v>9.6211499999999991E-2</v>
      </c>
      <c r="I99" s="14">
        <f t="shared" si="11"/>
        <v>0.40408830000000001</v>
      </c>
      <c r="J99" s="14">
        <f t="shared" si="12"/>
        <v>0.80817660000000002</v>
      </c>
    </row>
    <row r="100" spans="1:10" ht="14.25" customHeight="1" x14ac:dyDescent="0.3">
      <c r="A100" s="2">
        <v>97</v>
      </c>
      <c r="B100" s="20" t="s">
        <v>17</v>
      </c>
      <c r="C100" s="63" t="s">
        <v>299</v>
      </c>
      <c r="D100" s="62" t="s">
        <v>294</v>
      </c>
      <c r="E100" s="2">
        <v>30</v>
      </c>
      <c r="F100" s="2">
        <v>1.5</v>
      </c>
      <c r="G100" s="2">
        <v>5</v>
      </c>
      <c r="H100" s="13">
        <f t="shared" si="10"/>
        <v>7.0685999999999999E-2</v>
      </c>
      <c r="I100" s="14">
        <f t="shared" si="11"/>
        <v>7.4220299999999989E-2</v>
      </c>
      <c r="J100" s="14">
        <f t="shared" si="12"/>
        <v>0.24740100000000001</v>
      </c>
    </row>
    <row r="101" spans="1:10" ht="14.25" customHeight="1" x14ac:dyDescent="0.3">
      <c r="A101" s="2">
        <v>98</v>
      </c>
      <c r="B101" s="1" t="s">
        <v>18</v>
      </c>
      <c r="C101" s="4" t="s">
        <v>19</v>
      </c>
      <c r="D101" s="62" t="s">
        <v>289</v>
      </c>
      <c r="E101" s="2">
        <v>18</v>
      </c>
      <c r="F101" s="2">
        <v>5</v>
      </c>
      <c r="G101" s="2">
        <v>8</v>
      </c>
      <c r="H101" s="13">
        <f t="shared" si="10"/>
        <v>2.5446959999999998E-2</v>
      </c>
      <c r="I101" s="14">
        <f t="shared" si="11"/>
        <v>8.9064359999999981E-2</v>
      </c>
      <c r="J101" s="14">
        <f t="shared" si="12"/>
        <v>0.14250297599999998</v>
      </c>
    </row>
    <row r="102" spans="1:10" ht="14.25" customHeight="1" x14ac:dyDescent="0.3">
      <c r="A102" s="2">
        <v>99</v>
      </c>
      <c r="B102" s="1" t="s">
        <v>18</v>
      </c>
      <c r="C102" s="4" t="s">
        <v>19</v>
      </c>
      <c r="D102" s="62" t="s">
        <v>289</v>
      </c>
      <c r="E102" s="2">
        <v>16</v>
      </c>
      <c r="F102" s="2">
        <v>2</v>
      </c>
      <c r="G102" s="2">
        <v>7</v>
      </c>
      <c r="H102" s="13">
        <f t="shared" si="10"/>
        <v>2.0106240000000001E-2</v>
      </c>
      <c r="I102" s="14">
        <f t="shared" si="11"/>
        <v>2.8148736000000001E-2</v>
      </c>
      <c r="J102" s="14">
        <f t="shared" si="12"/>
        <v>9.8520575999999999E-2</v>
      </c>
    </row>
    <row r="103" spans="1:10" ht="14.25" customHeight="1" x14ac:dyDescent="0.3">
      <c r="A103" s="2">
        <v>100</v>
      </c>
      <c r="B103" s="1" t="s">
        <v>18</v>
      </c>
      <c r="C103" s="4" t="s">
        <v>19</v>
      </c>
      <c r="D103" s="62" t="s">
        <v>289</v>
      </c>
      <c r="E103" s="2">
        <v>20</v>
      </c>
      <c r="F103" s="2">
        <v>3</v>
      </c>
      <c r="G103" s="2">
        <v>8</v>
      </c>
      <c r="H103" s="13">
        <f t="shared" si="10"/>
        <v>3.1416000000000006E-2</v>
      </c>
      <c r="I103" s="14">
        <f t="shared" si="11"/>
        <v>6.5973599999999993E-2</v>
      </c>
      <c r="J103" s="14">
        <f t="shared" si="12"/>
        <v>0.17592959999999999</v>
      </c>
    </row>
    <row r="104" spans="1:10" ht="14.25" customHeight="1" x14ac:dyDescent="0.3">
      <c r="A104" s="2">
        <v>101</v>
      </c>
      <c r="B104" s="1" t="s">
        <v>18</v>
      </c>
      <c r="C104" s="4" t="s">
        <v>19</v>
      </c>
      <c r="D104" s="62" t="s">
        <v>289</v>
      </c>
      <c r="E104" s="2">
        <v>15</v>
      </c>
      <c r="F104" s="2">
        <v>3</v>
      </c>
      <c r="G104" s="2">
        <v>8</v>
      </c>
      <c r="H104" s="13">
        <f t="shared" si="10"/>
        <v>1.76715E-2</v>
      </c>
      <c r="I104" s="14">
        <f t="shared" si="11"/>
        <v>3.7110149999999995E-2</v>
      </c>
      <c r="J104" s="14">
        <f t="shared" si="12"/>
        <v>9.896039999999999E-2</v>
      </c>
    </row>
    <row r="105" spans="1:10" ht="14.25" customHeight="1" x14ac:dyDescent="0.3">
      <c r="A105" s="2">
        <v>102</v>
      </c>
      <c r="B105" s="20" t="s">
        <v>17</v>
      </c>
      <c r="C105" s="63" t="s">
        <v>299</v>
      </c>
      <c r="D105" s="62" t="s">
        <v>294</v>
      </c>
      <c r="E105" s="2">
        <v>30</v>
      </c>
      <c r="F105" s="2">
        <v>2</v>
      </c>
      <c r="G105" s="2">
        <v>6</v>
      </c>
      <c r="H105" s="13">
        <f t="shared" si="10"/>
        <v>7.0685999999999999E-2</v>
      </c>
      <c r="I105" s="14">
        <f t="shared" si="11"/>
        <v>9.896039999999999E-2</v>
      </c>
      <c r="J105" s="14">
        <f t="shared" si="12"/>
        <v>0.29688119999999996</v>
      </c>
    </row>
    <row r="106" spans="1:10" ht="14.25" customHeight="1" x14ac:dyDescent="0.3">
      <c r="A106" s="2">
        <v>103</v>
      </c>
      <c r="B106" s="20" t="s">
        <v>17</v>
      </c>
      <c r="C106" s="63" t="s">
        <v>299</v>
      </c>
      <c r="D106" s="62" t="s">
        <v>294</v>
      </c>
      <c r="E106" s="2">
        <v>22</v>
      </c>
      <c r="F106" s="2">
        <v>2</v>
      </c>
      <c r="G106" s="2">
        <v>6</v>
      </c>
      <c r="H106" s="13">
        <f t="shared" si="10"/>
        <v>3.8013359999999996E-2</v>
      </c>
      <c r="I106" s="14">
        <f t="shared" si="11"/>
        <v>5.3218703999999999E-2</v>
      </c>
      <c r="J106" s="14">
        <f t="shared" si="12"/>
        <v>0.15965611200000002</v>
      </c>
    </row>
    <row r="107" spans="1:10" ht="14.25" customHeight="1" x14ac:dyDescent="0.3">
      <c r="A107" s="2">
        <v>104</v>
      </c>
      <c r="B107" s="20" t="s">
        <v>17</v>
      </c>
      <c r="C107" s="63" t="s">
        <v>299</v>
      </c>
      <c r="D107" s="62" t="s">
        <v>294</v>
      </c>
      <c r="E107" s="2">
        <v>35</v>
      </c>
      <c r="F107" s="2">
        <v>3</v>
      </c>
      <c r="G107" s="2">
        <v>4</v>
      </c>
      <c r="H107" s="13">
        <f t="shared" si="10"/>
        <v>9.6211499999999991E-2</v>
      </c>
      <c r="I107" s="14">
        <f t="shared" si="11"/>
        <v>0.20204415000000001</v>
      </c>
      <c r="J107" s="14">
        <f t="shared" si="12"/>
        <v>0.26939219999999997</v>
      </c>
    </row>
    <row r="108" spans="1:10" ht="14.25" customHeight="1" x14ac:dyDescent="0.3">
      <c r="A108" s="2">
        <v>105</v>
      </c>
      <c r="B108" s="20" t="s">
        <v>17</v>
      </c>
      <c r="C108" s="63" t="s">
        <v>299</v>
      </c>
      <c r="D108" s="62" t="s">
        <v>294</v>
      </c>
      <c r="E108" s="2">
        <v>23</v>
      </c>
      <c r="F108" s="2">
        <v>1.5</v>
      </c>
      <c r="G108" s="2">
        <v>4</v>
      </c>
      <c r="H108" s="13">
        <f t="shared" si="10"/>
        <v>4.154766E-2</v>
      </c>
      <c r="I108" s="14">
        <f t="shared" si="11"/>
        <v>4.3625042999999995E-2</v>
      </c>
      <c r="J108" s="14">
        <f t="shared" si="12"/>
        <v>0.11633344799999999</v>
      </c>
    </row>
    <row r="109" spans="1:10" ht="14.25" customHeight="1" x14ac:dyDescent="0.3">
      <c r="A109" s="2">
        <v>106</v>
      </c>
      <c r="B109" s="20" t="s">
        <v>17</v>
      </c>
      <c r="C109" s="63" t="s">
        <v>299</v>
      </c>
      <c r="D109" s="62" t="s">
        <v>294</v>
      </c>
      <c r="E109" s="2">
        <v>18</v>
      </c>
      <c r="F109" s="2">
        <v>4</v>
      </c>
      <c r="G109" s="2">
        <v>6</v>
      </c>
      <c r="H109" s="13">
        <f t="shared" si="10"/>
        <v>2.5446959999999998E-2</v>
      </c>
      <c r="I109" s="14">
        <f t="shared" si="11"/>
        <v>7.1251487999999988E-2</v>
      </c>
      <c r="J109" s="14">
        <f t="shared" si="12"/>
        <v>0.10687723199999999</v>
      </c>
    </row>
    <row r="110" spans="1:10" ht="14.25" customHeight="1" x14ac:dyDescent="0.3">
      <c r="A110" s="2">
        <v>107</v>
      </c>
      <c r="B110" s="1" t="s">
        <v>18</v>
      </c>
      <c r="C110" s="4" t="s">
        <v>19</v>
      </c>
      <c r="D110" s="62" t="s">
        <v>289</v>
      </c>
      <c r="E110" s="2">
        <v>18</v>
      </c>
      <c r="F110" s="2">
        <v>5</v>
      </c>
      <c r="G110" s="2">
        <v>8</v>
      </c>
      <c r="H110" s="13">
        <f t="shared" si="10"/>
        <v>2.5446959999999998E-2</v>
      </c>
      <c r="I110" s="14">
        <f t="shared" si="11"/>
        <v>8.9064359999999981E-2</v>
      </c>
      <c r="J110" s="14">
        <f t="shared" si="12"/>
        <v>0.14250297599999998</v>
      </c>
    </row>
    <row r="111" spans="1:10" ht="14.25" customHeight="1" x14ac:dyDescent="0.3">
      <c r="A111" s="2">
        <v>108</v>
      </c>
      <c r="B111" s="20" t="s">
        <v>17</v>
      </c>
      <c r="C111" s="63" t="s">
        <v>299</v>
      </c>
      <c r="D111" s="62" t="s">
        <v>294</v>
      </c>
      <c r="E111" s="2">
        <v>20</v>
      </c>
      <c r="F111" s="2">
        <v>3</v>
      </c>
      <c r="G111" s="2">
        <v>4</v>
      </c>
      <c r="H111" s="13">
        <f t="shared" si="10"/>
        <v>3.1416000000000006E-2</v>
      </c>
      <c r="I111" s="14">
        <f t="shared" si="11"/>
        <v>6.5973599999999993E-2</v>
      </c>
      <c r="J111" s="14">
        <f t="shared" si="12"/>
        <v>8.7964799999999996E-2</v>
      </c>
    </row>
    <row r="112" spans="1:10" ht="14.25" customHeight="1" x14ac:dyDescent="0.3">
      <c r="A112" s="2">
        <v>109</v>
      </c>
      <c r="B112" s="20" t="s">
        <v>17</v>
      </c>
      <c r="C112" s="63" t="s">
        <v>299</v>
      </c>
      <c r="D112" s="62" t="s">
        <v>294</v>
      </c>
      <c r="E112" s="2">
        <v>20</v>
      </c>
      <c r="F112" s="2">
        <v>3</v>
      </c>
      <c r="G112" s="2">
        <v>5</v>
      </c>
      <c r="H112" s="13">
        <f t="shared" si="10"/>
        <v>3.1416000000000006E-2</v>
      </c>
      <c r="I112" s="14">
        <f t="shared" si="11"/>
        <v>6.5973599999999993E-2</v>
      </c>
      <c r="J112" s="14">
        <f t="shared" si="12"/>
        <v>0.10995599999999998</v>
      </c>
    </row>
    <row r="113" spans="1:11" ht="14.25" customHeight="1" x14ac:dyDescent="0.3">
      <c r="A113" s="2">
        <v>110</v>
      </c>
      <c r="B113" s="1" t="s">
        <v>8</v>
      </c>
      <c r="C113" s="4" t="s">
        <v>9</v>
      </c>
      <c r="D113" s="4" t="s">
        <v>10</v>
      </c>
      <c r="E113" s="2">
        <v>16</v>
      </c>
      <c r="F113" s="2">
        <v>1.5</v>
      </c>
      <c r="G113" s="2">
        <v>4</v>
      </c>
      <c r="H113" s="13">
        <f t="shared" si="10"/>
        <v>2.0106240000000001E-2</v>
      </c>
      <c r="I113" s="14">
        <f t="shared" si="11"/>
        <v>2.1111552000000002E-2</v>
      </c>
      <c r="J113" s="14">
        <f t="shared" si="12"/>
        <v>5.6297472000000001E-2</v>
      </c>
    </row>
    <row r="114" spans="1:11" ht="14.25" customHeight="1" x14ac:dyDescent="0.3">
      <c r="A114" s="2">
        <v>111</v>
      </c>
      <c r="B114" s="1" t="s">
        <v>8</v>
      </c>
      <c r="C114" s="4" t="s">
        <v>9</v>
      </c>
      <c r="D114" s="4" t="s">
        <v>10</v>
      </c>
      <c r="E114" s="2">
        <v>20</v>
      </c>
      <c r="F114" s="2">
        <v>1</v>
      </c>
      <c r="G114" s="2">
        <v>4</v>
      </c>
      <c r="H114" s="13">
        <f t="shared" si="10"/>
        <v>3.1416000000000006E-2</v>
      </c>
      <c r="I114" s="14">
        <f t="shared" si="11"/>
        <v>2.1991199999999999E-2</v>
      </c>
      <c r="J114" s="14">
        <f t="shared" si="12"/>
        <v>8.7964799999999996E-2</v>
      </c>
    </row>
    <row r="115" spans="1:11" ht="14.25" customHeight="1" x14ac:dyDescent="0.3">
      <c r="A115" s="2">
        <v>112</v>
      </c>
      <c r="B115" s="1" t="s">
        <v>8</v>
      </c>
      <c r="C115" s="4" t="s">
        <v>9</v>
      </c>
      <c r="D115" s="4" t="s">
        <v>10</v>
      </c>
      <c r="E115" s="2">
        <v>20</v>
      </c>
      <c r="F115" s="2">
        <v>1</v>
      </c>
      <c r="G115" s="2">
        <v>6</v>
      </c>
      <c r="H115" s="13">
        <f t="shared" si="10"/>
        <v>3.1416000000000006E-2</v>
      </c>
      <c r="I115" s="14">
        <f t="shared" si="11"/>
        <v>2.1991199999999999E-2</v>
      </c>
      <c r="J115" s="14">
        <f t="shared" si="12"/>
        <v>0.13194719999999999</v>
      </c>
    </row>
    <row r="116" spans="1:11" ht="14.25" customHeight="1" x14ac:dyDescent="0.3">
      <c r="A116" s="110" t="s">
        <v>249</v>
      </c>
      <c r="B116" s="110"/>
      <c r="C116" s="110"/>
      <c r="D116" s="110"/>
      <c r="E116" s="110"/>
      <c r="F116" s="110"/>
      <c r="G116" s="110"/>
      <c r="H116" s="16">
        <f>SUM(H39:H115)</f>
        <v>3.2012904000000013</v>
      </c>
      <c r="I116" s="16">
        <f t="shared" ref="I116:J116" si="13">SUM(I39:I115)</f>
        <v>7.9075682070000015</v>
      </c>
      <c r="J116" s="16">
        <f t="shared" si="13"/>
        <v>15.858843923999999</v>
      </c>
    </row>
    <row r="117" spans="1:11" ht="14.25" customHeight="1" x14ac:dyDescent="0.3">
      <c r="H117" s="29">
        <f>SUBTOTAL(9,H4:H116)</f>
        <v>8.2288714200000008</v>
      </c>
      <c r="I117" s="29">
        <f t="shared" ref="I117:J117" si="14">SUBTOTAL(9,I4:I116)</f>
        <v>21.442689991800005</v>
      </c>
      <c r="J117" s="29">
        <f t="shared" si="14"/>
        <v>44.292640854000005</v>
      </c>
    </row>
    <row r="118" spans="1:11" ht="14.25" customHeight="1" x14ac:dyDescent="0.3"/>
    <row r="119" spans="1:11" ht="14.25" customHeight="1" x14ac:dyDescent="0.3"/>
    <row r="120" spans="1:11" ht="14.25" customHeight="1" x14ac:dyDescent="0.3">
      <c r="K120" s="72"/>
    </row>
    <row r="121" spans="1:11" ht="14.25" customHeight="1" x14ac:dyDescent="0.3">
      <c r="K121" s="73"/>
    </row>
    <row r="122" spans="1:11" ht="14.25" customHeight="1" x14ac:dyDescent="0.3">
      <c r="K122" s="74"/>
    </row>
    <row r="123" spans="1:11" ht="14.25" customHeight="1" x14ac:dyDescent="0.3">
      <c r="K123" s="74"/>
    </row>
    <row r="124" spans="1:11" ht="14.25" customHeight="1" x14ac:dyDescent="0.3">
      <c r="K124" s="74"/>
    </row>
    <row r="125" spans="1:11" ht="14.25" customHeight="1" x14ac:dyDescent="0.3">
      <c r="K125" s="32"/>
    </row>
    <row r="126" spans="1:11" ht="14.25" customHeight="1" x14ac:dyDescent="0.3">
      <c r="K126" s="74"/>
    </row>
    <row r="127" spans="1:11" ht="14.25" customHeight="1" x14ac:dyDescent="0.3">
      <c r="K127" s="75"/>
    </row>
    <row r="128" spans="1:11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autoFilter ref="B2:J116" xr:uid="{00000000-0001-0000-0400-000000000000}"/>
  <mergeCells count="13">
    <mergeCell ref="A116:G116"/>
    <mergeCell ref="H2:H3"/>
    <mergeCell ref="I2:I3"/>
    <mergeCell ref="J2:J3"/>
    <mergeCell ref="L2:V2"/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000"/>
  <sheetViews>
    <sheetView workbookViewId="0">
      <selection activeCell="L15" sqref="L15:M18"/>
    </sheetView>
  </sheetViews>
  <sheetFormatPr baseColWidth="10" defaultColWidth="14.44140625" defaultRowHeight="15" customHeight="1" x14ac:dyDescent="0.3"/>
  <cols>
    <col min="1" max="1" width="10.6640625" customWidth="1"/>
    <col min="2" max="2" width="14.33203125" customWidth="1"/>
    <col min="3" max="3" width="16.5546875" customWidth="1"/>
    <col min="4" max="4" width="31.5546875" customWidth="1"/>
    <col min="5" max="10" width="10.6640625" customWidth="1"/>
    <col min="11" max="11" width="13.109375" customWidth="1"/>
  </cols>
  <sheetData>
    <row r="1" spans="1:22" ht="14.25" customHeight="1" thickBot="1" x14ac:dyDescent="0.35">
      <c r="A1" s="131" t="s">
        <v>184</v>
      </c>
      <c r="B1" s="129"/>
      <c r="C1" s="129"/>
      <c r="D1" s="129"/>
      <c r="E1" s="129"/>
      <c r="F1" s="129"/>
      <c r="G1" s="130"/>
    </row>
    <row r="2" spans="1:22" ht="14.25" customHeight="1" x14ac:dyDescent="0.3">
      <c r="A2" s="122" t="s">
        <v>1</v>
      </c>
      <c r="B2" s="132" t="s">
        <v>2</v>
      </c>
      <c r="C2" s="124" t="s">
        <v>3</v>
      </c>
      <c r="D2" s="124" t="s">
        <v>4</v>
      </c>
      <c r="E2" s="124" t="s">
        <v>5</v>
      </c>
      <c r="F2" s="124" t="s">
        <v>6</v>
      </c>
      <c r="G2" s="126" t="s">
        <v>7</v>
      </c>
      <c r="H2" s="119" t="s">
        <v>246</v>
      </c>
      <c r="I2" s="119" t="s">
        <v>247</v>
      </c>
      <c r="J2" s="119" t="s">
        <v>248</v>
      </c>
      <c r="L2" s="133" t="s">
        <v>270</v>
      </c>
      <c r="M2" s="134"/>
      <c r="N2" s="134"/>
      <c r="O2" s="134"/>
      <c r="P2" s="134"/>
      <c r="Q2" s="134"/>
      <c r="R2" s="134"/>
      <c r="S2" s="134"/>
      <c r="T2" s="134"/>
      <c r="U2" s="134"/>
      <c r="V2" s="135"/>
    </row>
    <row r="3" spans="1:22" ht="14.25" customHeight="1" thickBot="1" x14ac:dyDescent="0.35">
      <c r="A3" s="123"/>
      <c r="B3" s="125"/>
      <c r="C3" s="125"/>
      <c r="D3" s="125"/>
      <c r="E3" s="125"/>
      <c r="F3" s="125"/>
      <c r="G3" s="127"/>
      <c r="H3" s="119"/>
      <c r="I3" s="119"/>
      <c r="J3" s="119"/>
      <c r="L3" s="44" t="s">
        <v>250</v>
      </c>
      <c r="M3" s="39" t="s">
        <v>3</v>
      </c>
      <c r="N3" s="39" t="s">
        <v>251</v>
      </c>
      <c r="O3" s="40" t="s">
        <v>252</v>
      </c>
      <c r="P3" s="40" t="s">
        <v>246</v>
      </c>
      <c r="Q3" s="40" t="s">
        <v>247</v>
      </c>
      <c r="R3" s="40" t="s">
        <v>248</v>
      </c>
      <c r="S3" s="40" t="s">
        <v>253</v>
      </c>
      <c r="T3" s="40" t="s">
        <v>254</v>
      </c>
      <c r="U3" s="40" t="s">
        <v>255</v>
      </c>
      <c r="V3" s="87" t="s">
        <v>256</v>
      </c>
    </row>
    <row r="4" spans="1:22" ht="14.25" customHeight="1" x14ac:dyDescent="0.3">
      <c r="A4" s="8">
        <v>1</v>
      </c>
      <c r="B4" s="9" t="s">
        <v>8</v>
      </c>
      <c r="C4" s="10" t="s">
        <v>9</v>
      </c>
      <c r="D4" s="10" t="s">
        <v>10</v>
      </c>
      <c r="E4" s="8">
        <v>16</v>
      </c>
      <c r="F4" s="8">
        <v>2</v>
      </c>
      <c r="G4" s="8">
        <v>7</v>
      </c>
      <c r="H4" s="13">
        <f t="shared" ref="H4" si="0">((E4/100)^2)*0.7854</f>
        <v>2.0106240000000001E-2</v>
      </c>
      <c r="I4" s="14">
        <f t="shared" ref="I4" si="1">((E4^2)*3.1416/40000)*F4*0.7</f>
        <v>2.8148736000000001E-2</v>
      </c>
      <c r="J4" s="14">
        <f>((E4^2)*3.1416/40000)*G4*0.7</f>
        <v>9.8520575999999999E-2</v>
      </c>
      <c r="L4" s="20" t="s">
        <v>17</v>
      </c>
      <c r="M4" s="63" t="s">
        <v>299</v>
      </c>
      <c r="N4" s="62" t="s">
        <v>294</v>
      </c>
      <c r="O4" s="24">
        <v>2</v>
      </c>
      <c r="P4" s="24">
        <v>0.05</v>
      </c>
      <c r="Q4" s="24">
        <v>0.03</v>
      </c>
      <c r="R4" s="24">
        <v>0.17</v>
      </c>
      <c r="S4" s="24">
        <f>+O4/5000</f>
        <v>4.0000000000000002E-4</v>
      </c>
      <c r="T4" s="88">
        <f>+O4/$O$10*100</f>
        <v>2.3809523809523809</v>
      </c>
      <c r="U4" s="88">
        <f>+P4/$P$10*100</f>
        <v>1.953125</v>
      </c>
      <c r="V4" s="89">
        <f>+U4+T4</f>
        <v>4.3340773809523814</v>
      </c>
    </row>
    <row r="5" spans="1:22" ht="14.25" customHeight="1" x14ac:dyDescent="0.3">
      <c r="A5" s="8">
        <v>2</v>
      </c>
      <c r="B5" s="9" t="s">
        <v>8</v>
      </c>
      <c r="C5" s="10" t="s">
        <v>9</v>
      </c>
      <c r="D5" s="10" t="s">
        <v>10</v>
      </c>
      <c r="E5" s="8">
        <v>11</v>
      </c>
      <c r="F5" s="8">
        <v>2.5</v>
      </c>
      <c r="G5" s="8">
        <v>7</v>
      </c>
      <c r="H5" s="13">
        <f t="shared" ref="H5:H68" si="2">((E5/100)^2)*0.7854</f>
        <v>9.503339999999999E-3</v>
      </c>
      <c r="I5" s="14">
        <f t="shared" ref="I5:I68" si="3">((E5^2)*3.1416/40000)*F5*0.7</f>
        <v>1.6630844999999998E-2</v>
      </c>
      <c r="J5" s="14">
        <f t="shared" ref="J5:J68" si="4">((E5^2)*3.1416/40000)*G5*0.7</f>
        <v>4.6566366000000005E-2</v>
      </c>
      <c r="L5" s="23" t="s">
        <v>21</v>
      </c>
      <c r="M5" s="63" t="s">
        <v>9</v>
      </c>
      <c r="N5" s="63" t="s">
        <v>307</v>
      </c>
      <c r="O5" s="24">
        <v>6</v>
      </c>
      <c r="P5" s="24">
        <v>0.28000000000000003</v>
      </c>
      <c r="Q5" s="24">
        <v>0.64</v>
      </c>
      <c r="R5" s="24">
        <v>1.1000000000000001</v>
      </c>
      <c r="S5" s="24">
        <f t="shared" ref="S5:S9" si="5">+O5/5000</f>
        <v>1.1999999999999999E-3</v>
      </c>
      <c r="T5" s="88">
        <f t="shared" ref="T5:T9" si="6">+O5/$O$10*100</f>
        <v>7.1428571428571423</v>
      </c>
      <c r="U5" s="88">
        <f t="shared" ref="U5:U9" si="7">+P5/$P$10*100</f>
        <v>10.937500000000002</v>
      </c>
      <c r="V5" s="89">
        <f t="shared" ref="V5:V9" si="8">+U5+T5</f>
        <v>18.080357142857146</v>
      </c>
    </row>
    <row r="6" spans="1:22" ht="14.25" customHeight="1" x14ac:dyDescent="0.3">
      <c r="A6" s="8">
        <v>3</v>
      </c>
      <c r="B6" s="9" t="s">
        <v>8</v>
      </c>
      <c r="C6" s="10" t="s">
        <v>9</v>
      </c>
      <c r="D6" s="10" t="s">
        <v>10</v>
      </c>
      <c r="E6" s="8">
        <v>14</v>
      </c>
      <c r="F6" s="8">
        <v>2.5</v>
      </c>
      <c r="G6" s="8">
        <v>7</v>
      </c>
      <c r="H6" s="13">
        <f t="shared" si="2"/>
        <v>1.5393840000000002E-2</v>
      </c>
      <c r="I6" s="14">
        <f t="shared" si="3"/>
        <v>2.693922E-2</v>
      </c>
      <c r="J6" s="14">
        <f t="shared" si="4"/>
        <v>7.5429815999999997E-2</v>
      </c>
      <c r="L6" s="63" t="s">
        <v>181</v>
      </c>
      <c r="M6" s="63" t="s">
        <v>302</v>
      </c>
      <c r="N6" s="63" t="s">
        <v>291</v>
      </c>
      <c r="O6" s="24">
        <v>1</v>
      </c>
      <c r="P6" s="24">
        <v>0.28000000000000003</v>
      </c>
      <c r="Q6" s="24">
        <v>3.17</v>
      </c>
      <c r="R6" s="24">
        <v>3.96</v>
      </c>
      <c r="S6" s="24">
        <f t="shared" si="5"/>
        <v>2.0000000000000001E-4</v>
      </c>
      <c r="T6" s="88">
        <f t="shared" si="6"/>
        <v>1.1904761904761905</v>
      </c>
      <c r="U6" s="88">
        <f t="shared" si="7"/>
        <v>10.937500000000002</v>
      </c>
      <c r="V6" s="89">
        <f t="shared" si="8"/>
        <v>12.127976190476192</v>
      </c>
    </row>
    <row r="7" spans="1:22" ht="14.25" customHeight="1" x14ac:dyDescent="0.3">
      <c r="A7" s="8">
        <v>4</v>
      </c>
      <c r="B7" s="9" t="s">
        <v>8</v>
      </c>
      <c r="C7" s="10" t="s">
        <v>9</v>
      </c>
      <c r="D7" s="10" t="s">
        <v>10</v>
      </c>
      <c r="E7" s="8">
        <v>17</v>
      </c>
      <c r="F7" s="8">
        <v>1.5</v>
      </c>
      <c r="G7" s="8">
        <v>8</v>
      </c>
      <c r="H7" s="13">
        <f t="shared" si="2"/>
        <v>2.2698060000000003E-2</v>
      </c>
      <c r="I7" s="14">
        <f t="shared" si="3"/>
        <v>2.3832962999999999E-2</v>
      </c>
      <c r="J7" s="14">
        <f t="shared" si="4"/>
        <v>0.12710913600000001</v>
      </c>
      <c r="L7" s="63" t="s">
        <v>8</v>
      </c>
      <c r="M7" s="63" t="s">
        <v>9</v>
      </c>
      <c r="N7" s="63" t="s">
        <v>290</v>
      </c>
      <c r="O7" s="24">
        <v>48</v>
      </c>
      <c r="P7" s="24">
        <v>1.35</v>
      </c>
      <c r="Q7" s="25">
        <v>3.68</v>
      </c>
      <c r="R7" s="25">
        <v>8.65</v>
      </c>
      <c r="S7" s="24">
        <f t="shared" si="5"/>
        <v>9.5999999999999992E-3</v>
      </c>
      <c r="T7" s="88">
        <f t="shared" si="6"/>
        <v>57.142857142857139</v>
      </c>
      <c r="U7" s="88">
        <f t="shared" si="7"/>
        <v>52.734375</v>
      </c>
      <c r="V7" s="89">
        <f t="shared" si="8"/>
        <v>109.87723214285714</v>
      </c>
    </row>
    <row r="8" spans="1:22" ht="14.25" customHeight="1" x14ac:dyDescent="0.3">
      <c r="A8" s="8">
        <v>5</v>
      </c>
      <c r="B8" s="9" t="s">
        <v>8</v>
      </c>
      <c r="C8" s="10" t="s">
        <v>9</v>
      </c>
      <c r="D8" s="10" t="s">
        <v>10</v>
      </c>
      <c r="E8" s="8">
        <v>11</v>
      </c>
      <c r="F8" s="8">
        <v>1.2</v>
      </c>
      <c r="G8" s="8">
        <v>7</v>
      </c>
      <c r="H8" s="13">
        <f t="shared" si="2"/>
        <v>9.503339999999999E-3</v>
      </c>
      <c r="I8" s="14">
        <f t="shared" si="3"/>
        <v>7.9828056000000001E-3</v>
      </c>
      <c r="J8" s="14">
        <f t="shared" si="4"/>
        <v>4.6566366000000005E-2</v>
      </c>
      <c r="L8" s="85" t="s">
        <v>185</v>
      </c>
      <c r="M8" s="63" t="s">
        <v>9</v>
      </c>
      <c r="N8" s="63" t="s">
        <v>295</v>
      </c>
      <c r="O8" s="24">
        <v>1</v>
      </c>
      <c r="P8" s="24">
        <v>0.02</v>
      </c>
      <c r="Q8" s="25">
        <v>0.06</v>
      </c>
      <c r="R8" s="25">
        <v>0.13</v>
      </c>
      <c r="S8" s="24">
        <f t="shared" si="5"/>
        <v>2.0000000000000001E-4</v>
      </c>
      <c r="T8" s="88">
        <f t="shared" si="6"/>
        <v>1.1904761904761905</v>
      </c>
      <c r="U8" s="88">
        <f t="shared" si="7"/>
        <v>0.78125</v>
      </c>
      <c r="V8" s="89">
        <f t="shared" si="8"/>
        <v>1.9717261904761905</v>
      </c>
    </row>
    <row r="9" spans="1:22" ht="14.25" customHeight="1" x14ac:dyDescent="0.3">
      <c r="A9" s="8">
        <v>6</v>
      </c>
      <c r="B9" s="9" t="s">
        <v>8</v>
      </c>
      <c r="C9" s="10" t="s">
        <v>9</v>
      </c>
      <c r="D9" s="10" t="s">
        <v>10</v>
      </c>
      <c r="E9" s="8">
        <v>14</v>
      </c>
      <c r="F9" s="8">
        <v>2</v>
      </c>
      <c r="G9" s="8">
        <v>8</v>
      </c>
      <c r="H9" s="13">
        <f t="shared" si="2"/>
        <v>1.5393840000000002E-2</v>
      </c>
      <c r="I9" s="14">
        <f t="shared" si="3"/>
        <v>2.1551376000000001E-2</v>
      </c>
      <c r="J9" s="14">
        <f t="shared" si="4"/>
        <v>8.6205504000000002E-2</v>
      </c>
      <c r="L9" s="63" t="s">
        <v>282</v>
      </c>
      <c r="M9" s="63" t="s">
        <v>19</v>
      </c>
      <c r="N9" s="62" t="s">
        <v>284</v>
      </c>
      <c r="O9" s="24">
        <v>26</v>
      </c>
      <c r="P9" s="24">
        <v>0.57999999999999996</v>
      </c>
      <c r="Q9" s="25">
        <v>1.62</v>
      </c>
      <c r="R9" s="25">
        <v>3.53</v>
      </c>
      <c r="S9" s="24">
        <f t="shared" si="5"/>
        <v>5.1999999999999998E-3</v>
      </c>
      <c r="T9" s="88">
        <f t="shared" si="6"/>
        <v>30.952380952380953</v>
      </c>
      <c r="U9" s="88">
        <f t="shared" si="7"/>
        <v>22.656249999999996</v>
      </c>
      <c r="V9" s="89">
        <f t="shared" si="8"/>
        <v>53.608630952380949</v>
      </c>
    </row>
    <row r="10" spans="1:22" ht="14.25" customHeight="1" thickBot="1" x14ac:dyDescent="0.35">
      <c r="A10" s="8">
        <v>7</v>
      </c>
      <c r="B10" s="9" t="s">
        <v>8</v>
      </c>
      <c r="C10" s="10" t="s">
        <v>9</v>
      </c>
      <c r="D10" s="10" t="s">
        <v>10</v>
      </c>
      <c r="E10" s="8">
        <v>14</v>
      </c>
      <c r="F10" s="8">
        <v>3</v>
      </c>
      <c r="G10" s="8">
        <v>8</v>
      </c>
      <c r="H10" s="13">
        <f t="shared" si="2"/>
        <v>1.5393840000000002E-2</v>
      </c>
      <c r="I10" s="14">
        <f t="shared" si="3"/>
        <v>3.2327064000000003E-2</v>
      </c>
      <c r="J10" s="14">
        <f t="shared" si="4"/>
        <v>8.6205504000000002E-2</v>
      </c>
      <c r="L10" s="47" t="s">
        <v>257</v>
      </c>
      <c r="M10" s="48"/>
      <c r="N10" s="48"/>
      <c r="O10" s="49">
        <f>SUM(O4:O9)</f>
        <v>84</v>
      </c>
      <c r="P10" s="49">
        <f t="shared" ref="P10:V10" si="9">SUM(P4:P9)</f>
        <v>2.56</v>
      </c>
      <c r="Q10" s="49">
        <f t="shared" si="9"/>
        <v>9.1999999999999993</v>
      </c>
      <c r="R10" s="49">
        <f t="shared" si="9"/>
        <v>17.540000000000003</v>
      </c>
      <c r="S10" s="90">
        <f t="shared" si="9"/>
        <v>1.6799999999999999E-2</v>
      </c>
      <c r="T10" s="49">
        <f t="shared" si="9"/>
        <v>99.999999999999986</v>
      </c>
      <c r="U10" s="49">
        <f t="shared" si="9"/>
        <v>100</v>
      </c>
      <c r="V10" s="50">
        <f t="shared" si="9"/>
        <v>200</v>
      </c>
    </row>
    <row r="11" spans="1:22" ht="14.25" customHeight="1" x14ac:dyDescent="0.3">
      <c r="A11" s="8">
        <v>8</v>
      </c>
      <c r="B11" s="9" t="s">
        <v>8</v>
      </c>
      <c r="C11" s="10" t="s">
        <v>9</v>
      </c>
      <c r="D11" s="10" t="s">
        <v>10</v>
      </c>
      <c r="E11" s="8">
        <v>15</v>
      </c>
      <c r="F11" s="8">
        <v>2.2000000000000002</v>
      </c>
      <c r="G11" s="8">
        <v>7</v>
      </c>
      <c r="H11" s="13">
        <f t="shared" si="2"/>
        <v>1.76715E-2</v>
      </c>
      <c r="I11" s="14">
        <f t="shared" si="3"/>
        <v>2.721411E-2</v>
      </c>
      <c r="J11" s="14">
        <f t="shared" si="4"/>
        <v>8.6590349999999983E-2</v>
      </c>
    </row>
    <row r="12" spans="1:22" ht="14.25" customHeight="1" x14ac:dyDescent="0.3">
      <c r="A12" s="8">
        <v>9</v>
      </c>
      <c r="B12" s="9" t="s">
        <v>18</v>
      </c>
      <c r="C12" s="10" t="s">
        <v>19</v>
      </c>
      <c r="D12" s="62" t="s">
        <v>284</v>
      </c>
      <c r="E12" s="8">
        <v>15</v>
      </c>
      <c r="F12" s="8">
        <v>3</v>
      </c>
      <c r="G12" s="8">
        <v>8</v>
      </c>
      <c r="H12" s="13">
        <f t="shared" si="2"/>
        <v>1.76715E-2</v>
      </c>
      <c r="I12" s="14">
        <f t="shared" si="3"/>
        <v>3.7110149999999995E-2</v>
      </c>
      <c r="J12" s="14">
        <f t="shared" si="4"/>
        <v>9.896039999999999E-2</v>
      </c>
    </row>
    <row r="13" spans="1:22" ht="14.25" customHeight="1" x14ac:dyDescent="0.3">
      <c r="A13" s="8">
        <v>10</v>
      </c>
      <c r="B13" s="9" t="s">
        <v>8</v>
      </c>
      <c r="C13" s="10" t="s">
        <v>9</v>
      </c>
      <c r="D13" s="10" t="s">
        <v>10</v>
      </c>
      <c r="E13" s="8">
        <v>17</v>
      </c>
      <c r="F13" s="8">
        <v>4</v>
      </c>
      <c r="G13" s="8">
        <v>8</v>
      </c>
      <c r="H13" s="13">
        <f t="shared" si="2"/>
        <v>2.2698060000000003E-2</v>
      </c>
      <c r="I13" s="14">
        <f t="shared" si="3"/>
        <v>6.3554568000000006E-2</v>
      </c>
      <c r="J13" s="14">
        <f t="shared" si="4"/>
        <v>0.12710913600000001</v>
      </c>
    </row>
    <row r="14" spans="1:22" ht="14.25" customHeight="1" x14ac:dyDescent="0.3">
      <c r="A14" s="8">
        <v>11</v>
      </c>
      <c r="B14" s="9" t="s">
        <v>8</v>
      </c>
      <c r="C14" s="10" t="s">
        <v>9</v>
      </c>
      <c r="D14" s="10" t="s">
        <v>10</v>
      </c>
      <c r="E14" s="8">
        <v>10</v>
      </c>
      <c r="F14" s="8">
        <v>3</v>
      </c>
      <c r="G14" s="8">
        <v>7</v>
      </c>
      <c r="H14" s="13">
        <f t="shared" si="2"/>
        <v>7.8540000000000016E-3</v>
      </c>
      <c r="I14" s="14">
        <f t="shared" si="3"/>
        <v>1.6493399999999998E-2</v>
      </c>
      <c r="J14" s="14">
        <f t="shared" si="4"/>
        <v>3.8484599999999994E-2</v>
      </c>
    </row>
    <row r="15" spans="1:22" ht="14.25" customHeight="1" x14ac:dyDescent="0.3">
      <c r="A15" s="8">
        <v>12</v>
      </c>
      <c r="B15" s="9" t="s">
        <v>8</v>
      </c>
      <c r="C15" s="10" t="s">
        <v>9</v>
      </c>
      <c r="D15" s="10" t="s">
        <v>10</v>
      </c>
      <c r="E15" s="8">
        <v>17</v>
      </c>
      <c r="F15" s="8">
        <v>1.6</v>
      </c>
      <c r="G15" s="8">
        <v>7</v>
      </c>
      <c r="H15" s="13">
        <f t="shared" si="2"/>
        <v>2.2698060000000003E-2</v>
      </c>
      <c r="I15" s="14">
        <f t="shared" si="3"/>
        <v>2.5421827200000004E-2</v>
      </c>
      <c r="J15" s="14">
        <f t="shared" si="4"/>
        <v>0.11122049400000002</v>
      </c>
      <c r="L15" t="s">
        <v>325</v>
      </c>
      <c r="M15">
        <v>84</v>
      </c>
    </row>
    <row r="16" spans="1:22" ht="14.25" customHeight="1" x14ac:dyDescent="0.3">
      <c r="A16" s="8">
        <v>13</v>
      </c>
      <c r="B16" s="9" t="s">
        <v>8</v>
      </c>
      <c r="C16" s="10" t="s">
        <v>9</v>
      </c>
      <c r="D16" s="10" t="s">
        <v>10</v>
      </c>
      <c r="E16" s="8">
        <v>32</v>
      </c>
      <c r="F16" s="8">
        <v>5</v>
      </c>
      <c r="G16" s="8">
        <v>15</v>
      </c>
      <c r="H16" s="13">
        <f t="shared" si="2"/>
        <v>8.0424960000000004E-2</v>
      </c>
      <c r="I16" s="14">
        <f t="shared" si="3"/>
        <v>0.28148735999999996</v>
      </c>
      <c r="J16" s="14">
        <f t="shared" si="4"/>
        <v>0.84446208</v>
      </c>
      <c r="L16" t="s">
        <v>326</v>
      </c>
      <c r="M16">
        <v>6</v>
      </c>
    </row>
    <row r="17" spans="1:13" ht="14.25" customHeight="1" x14ac:dyDescent="0.3">
      <c r="A17" s="8">
        <v>14</v>
      </c>
      <c r="B17" s="9" t="s">
        <v>18</v>
      </c>
      <c r="C17" s="10" t="s">
        <v>19</v>
      </c>
      <c r="D17" s="62" t="s">
        <v>284</v>
      </c>
      <c r="E17" s="8">
        <v>22</v>
      </c>
      <c r="F17" s="8">
        <v>4</v>
      </c>
      <c r="G17" s="8">
        <v>10</v>
      </c>
      <c r="H17" s="13">
        <f t="shared" si="2"/>
        <v>3.8013359999999996E-2</v>
      </c>
      <c r="I17" s="14">
        <f t="shared" si="3"/>
        <v>0.106437408</v>
      </c>
      <c r="J17" s="14">
        <f t="shared" si="4"/>
        <v>0.26609351999999997</v>
      </c>
      <c r="L17" t="s">
        <v>327</v>
      </c>
      <c r="M17">
        <v>4</v>
      </c>
    </row>
    <row r="18" spans="1:13" ht="14.25" customHeight="1" x14ac:dyDescent="0.3">
      <c r="A18" s="8">
        <v>15</v>
      </c>
      <c r="B18" s="9" t="s">
        <v>18</v>
      </c>
      <c r="C18" s="10" t="s">
        <v>19</v>
      </c>
      <c r="D18" s="62" t="s">
        <v>284</v>
      </c>
      <c r="E18" s="8">
        <v>19</v>
      </c>
      <c r="F18" s="8">
        <v>6</v>
      </c>
      <c r="G18" s="8">
        <v>10</v>
      </c>
      <c r="H18" s="13">
        <f t="shared" si="2"/>
        <v>2.835294E-2</v>
      </c>
      <c r="I18" s="14">
        <f t="shared" si="3"/>
        <v>0.119082348</v>
      </c>
      <c r="J18" s="14">
        <f t="shared" si="4"/>
        <v>0.19847057999999998</v>
      </c>
      <c r="L18" t="s">
        <v>328</v>
      </c>
      <c r="M18">
        <v>6</v>
      </c>
    </row>
    <row r="19" spans="1:13" ht="14.25" customHeight="1" x14ac:dyDescent="0.3">
      <c r="A19" s="8">
        <v>16</v>
      </c>
      <c r="B19" s="9" t="s">
        <v>8</v>
      </c>
      <c r="C19" s="10" t="s">
        <v>9</v>
      </c>
      <c r="D19" s="10" t="s">
        <v>10</v>
      </c>
      <c r="E19" s="8">
        <v>23</v>
      </c>
      <c r="F19" s="8">
        <v>6</v>
      </c>
      <c r="G19" s="8">
        <v>14</v>
      </c>
      <c r="H19" s="13">
        <f t="shared" si="2"/>
        <v>4.154766E-2</v>
      </c>
      <c r="I19" s="14">
        <f t="shared" si="3"/>
        <v>0.17450017199999998</v>
      </c>
      <c r="J19" s="14">
        <f t="shared" si="4"/>
        <v>0.40716706800000002</v>
      </c>
    </row>
    <row r="20" spans="1:13" ht="14.25" customHeight="1" x14ac:dyDescent="0.3">
      <c r="A20" s="8">
        <v>17</v>
      </c>
      <c r="B20" s="9" t="s">
        <v>18</v>
      </c>
      <c r="C20" s="10" t="s">
        <v>19</v>
      </c>
      <c r="D20" s="62" t="s">
        <v>284</v>
      </c>
      <c r="E20" s="8">
        <v>28</v>
      </c>
      <c r="F20" s="8">
        <v>7</v>
      </c>
      <c r="G20" s="8">
        <v>15</v>
      </c>
      <c r="H20" s="13">
        <f t="shared" si="2"/>
        <v>6.157536000000001E-2</v>
      </c>
      <c r="I20" s="14">
        <f t="shared" si="3"/>
        <v>0.30171926399999999</v>
      </c>
      <c r="J20" s="14">
        <f t="shared" si="4"/>
        <v>0.64654128</v>
      </c>
    </row>
    <row r="21" spans="1:13" ht="14.25" customHeight="1" x14ac:dyDescent="0.3">
      <c r="A21" s="8">
        <v>18</v>
      </c>
      <c r="B21" s="9" t="s">
        <v>17</v>
      </c>
      <c r="C21" s="63" t="s">
        <v>299</v>
      </c>
      <c r="D21" s="62" t="s">
        <v>294</v>
      </c>
      <c r="E21" s="8">
        <v>18</v>
      </c>
      <c r="F21" s="8">
        <v>1</v>
      </c>
      <c r="G21" s="8">
        <v>7</v>
      </c>
      <c r="H21" s="13">
        <f t="shared" si="2"/>
        <v>2.5446959999999998E-2</v>
      </c>
      <c r="I21" s="14">
        <f t="shared" si="3"/>
        <v>1.7812871999999997E-2</v>
      </c>
      <c r="J21" s="14">
        <f t="shared" si="4"/>
        <v>0.12469010399999998</v>
      </c>
    </row>
    <row r="22" spans="1:13" ht="14.25" customHeight="1" x14ac:dyDescent="0.3">
      <c r="A22" s="8">
        <v>19</v>
      </c>
      <c r="B22" s="9" t="s">
        <v>8</v>
      </c>
      <c r="C22" s="10" t="s">
        <v>9</v>
      </c>
      <c r="D22" s="10" t="s">
        <v>10</v>
      </c>
      <c r="E22" s="8">
        <v>30</v>
      </c>
      <c r="F22" s="8">
        <v>6</v>
      </c>
      <c r="G22" s="8">
        <v>15</v>
      </c>
      <c r="H22" s="13">
        <f t="shared" si="2"/>
        <v>7.0685999999999999E-2</v>
      </c>
      <c r="I22" s="14">
        <f t="shared" si="3"/>
        <v>0.29688119999999996</v>
      </c>
      <c r="J22" s="14">
        <f t="shared" si="4"/>
        <v>0.74220299999999995</v>
      </c>
    </row>
    <row r="23" spans="1:13" ht="14.25" customHeight="1" x14ac:dyDescent="0.3">
      <c r="A23" s="8">
        <v>20</v>
      </c>
      <c r="B23" s="9" t="s">
        <v>18</v>
      </c>
      <c r="C23" s="10" t="s">
        <v>19</v>
      </c>
      <c r="D23" s="62" t="s">
        <v>284</v>
      </c>
      <c r="E23" s="8">
        <v>11</v>
      </c>
      <c r="F23" s="8">
        <v>2</v>
      </c>
      <c r="G23" s="8">
        <v>8</v>
      </c>
      <c r="H23" s="13">
        <f t="shared" si="2"/>
        <v>9.503339999999999E-3</v>
      </c>
      <c r="I23" s="14">
        <f t="shared" si="3"/>
        <v>1.3304676E-2</v>
      </c>
      <c r="J23" s="14">
        <f t="shared" si="4"/>
        <v>5.3218703999999999E-2</v>
      </c>
    </row>
    <row r="24" spans="1:13" ht="14.25" customHeight="1" x14ac:dyDescent="0.3">
      <c r="A24" s="8">
        <v>21</v>
      </c>
      <c r="B24" s="9" t="s">
        <v>18</v>
      </c>
      <c r="C24" s="10" t="s">
        <v>19</v>
      </c>
      <c r="D24" s="62" t="s">
        <v>284</v>
      </c>
      <c r="E24" s="8">
        <v>10</v>
      </c>
      <c r="F24" s="8">
        <v>2</v>
      </c>
      <c r="G24" s="8">
        <v>7</v>
      </c>
      <c r="H24" s="13">
        <f t="shared" si="2"/>
        <v>7.8540000000000016E-3</v>
      </c>
      <c r="I24" s="14">
        <f t="shared" si="3"/>
        <v>1.0995599999999999E-2</v>
      </c>
      <c r="J24" s="14">
        <f t="shared" si="4"/>
        <v>3.8484599999999994E-2</v>
      </c>
    </row>
    <row r="25" spans="1:13" ht="14.25" customHeight="1" x14ac:dyDescent="0.3">
      <c r="A25" s="8">
        <v>22</v>
      </c>
      <c r="B25" s="9" t="s">
        <v>18</v>
      </c>
      <c r="C25" s="10" t="s">
        <v>19</v>
      </c>
      <c r="D25" s="62" t="s">
        <v>284</v>
      </c>
      <c r="E25" s="8">
        <v>10</v>
      </c>
      <c r="F25" s="8">
        <v>3</v>
      </c>
      <c r="G25" s="8">
        <v>7</v>
      </c>
      <c r="H25" s="13">
        <f t="shared" si="2"/>
        <v>7.8540000000000016E-3</v>
      </c>
      <c r="I25" s="14">
        <f t="shared" si="3"/>
        <v>1.6493399999999998E-2</v>
      </c>
      <c r="J25" s="14">
        <f t="shared" si="4"/>
        <v>3.8484599999999994E-2</v>
      </c>
    </row>
    <row r="26" spans="1:13" ht="14.25" customHeight="1" x14ac:dyDescent="0.3">
      <c r="A26" s="8">
        <v>23</v>
      </c>
      <c r="B26" s="9" t="s">
        <v>18</v>
      </c>
      <c r="C26" s="10" t="s">
        <v>19</v>
      </c>
      <c r="D26" s="62" t="s">
        <v>284</v>
      </c>
      <c r="E26" s="8">
        <v>14</v>
      </c>
      <c r="F26" s="8">
        <v>1.5</v>
      </c>
      <c r="G26" s="8">
        <v>8</v>
      </c>
      <c r="H26" s="13">
        <f t="shared" si="2"/>
        <v>1.5393840000000002E-2</v>
      </c>
      <c r="I26" s="14">
        <f t="shared" si="3"/>
        <v>1.6163532000000001E-2</v>
      </c>
      <c r="J26" s="14">
        <f t="shared" si="4"/>
        <v>8.6205504000000002E-2</v>
      </c>
    </row>
    <row r="27" spans="1:13" ht="14.25" customHeight="1" x14ac:dyDescent="0.3">
      <c r="A27" s="8">
        <v>24</v>
      </c>
      <c r="B27" s="9" t="s">
        <v>18</v>
      </c>
      <c r="C27" s="10" t="s">
        <v>19</v>
      </c>
      <c r="D27" s="62" t="s">
        <v>284</v>
      </c>
      <c r="E27" s="8">
        <v>17</v>
      </c>
      <c r="F27" s="8">
        <v>7</v>
      </c>
      <c r="G27" s="8">
        <v>9</v>
      </c>
      <c r="H27" s="13">
        <f t="shared" si="2"/>
        <v>2.2698060000000003E-2</v>
      </c>
      <c r="I27" s="14">
        <f t="shared" si="3"/>
        <v>0.11122049400000002</v>
      </c>
      <c r="J27" s="14">
        <f t="shared" si="4"/>
        <v>0.14299777799999999</v>
      </c>
    </row>
    <row r="28" spans="1:13" ht="14.25" customHeight="1" x14ac:dyDescent="0.3">
      <c r="A28" s="8">
        <v>25</v>
      </c>
      <c r="B28" s="9" t="s">
        <v>181</v>
      </c>
      <c r="C28" s="63" t="s">
        <v>302</v>
      </c>
      <c r="D28" s="9" t="s">
        <v>182</v>
      </c>
      <c r="E28" s="8">
        <v>60</v>
      </c>
      <c r="F28" s="8">
        <v>16</v>
      </c>
      <c r="G28" s="8">
        <v>20</v>
      </c>
      <c r="H28" s="13">
        <f t="shared" si="2"/>
        <v>0.282744</v>
      </c>
      <c r="I28" s="14">
        <f t="shared" si="3"/>
        <v>3.1667327999999997</v>
      </c>
      <c r="J28" s="14">
        <f t="shared" si="4"/>
        <v>3.9584160000000002</v>
      </c>
    </row>
    <row r="29" spans="1:13" ht="14.25" customHeight="1" x14ac:dyDescent="0.3">
      <c r="A29" s="8">
        <v>26</v>
      </c>
      <c r="B29" s="9" t="s">
        <v>8</v>
      </c>
      <c r="C29" s="10" t="s">
        <v>9</v>
      </c>
      <c r="D29" s="10" t="s">
        <v>10</v>
      </c>
      <c r="E29" s="8">
        <v>12</v>
      </c>
      <c r="F29" s="8">
        <v>6</v>
      </c>
      <c r="G29" s="8">
        <v>9</v>
      </c>
      <c r="H29" s="13">
        <f t="shared" si="2"/>
        <v>1.130976E-2</v>
      </c>
      <c r="I29" s="14">
        <f t="shared" si="3"/>
        <v>4.7500991999999999E-2</v>
      </c>
      <c r="J29" s="14">
        <f t="shared" si="4"/>
        <v>7.1251488000000002E-2</v>
      </c>
    </row>
    <row r="30" spans="1:13" ht="14.25" customHeight="1" x14ac:dyDescent="0.3">
      <c r="A30" s="8">
        <v>27</v>
      </c>
      <c r="B30" s="9" t="s">
        <v>8</v>
      </c>
      <c r="C30" s="10" t="s">
        <v>9</v>
      </c>
      <c r="D30" s="10" t="s">
        <v>10</v>
      </c>
      <c r="E30" s="8">
        <v>16</v>
      </c>
      <c r="F30" s="8">
        <v>7</v>
      </c>
      <c r="G30" s="8">
        <v>10</v>
      </c>
      <c r="H30" s="13">
        <f t="shared" si="2"/>
        <v>2.0106240000000001E-2</v>
      </c>
      <c r="I30" s="14">
        <f t="shared" si="3"/>
        <v>9.8520575999999999E-2</v>
      </c>
      <c r="J30" s="14">
        <f t="shared" si="4"/>
        <v>0.14074367999999998</v>
      </c>
    </row>
    <row r="31" spans="1:13" ht="14.25" customHeight="1" x14ac:dyDescent="0.3">
      <c r="A31" s="8">
        <v>28</v>
      </c>
      <c r="B31" s="9" t="s">
        <v>8</v>
      </c>
      <c r="C31" s="10" t="s">
        <v>9</v>
      </c>
      <c r="D31" s="10" t="s">
        <v>10</v>
      </c>
      <c r="E31" s="8">
        <v>16</v>
      </c>
      <c r="F31" s="8">
        <v>7</v>
      </c>
      <c r="G31" s="8">
        <v>10</v>
      </c>
      <c r="H31" s="13">
        <f t="shared" si="2"/>
        <v>2.0106240000000001E-2</v>
      </c>
      <c r="I31" s="14">
        <f t="shared" si="3"/>
        <v>9.8520575999999999E-2</v>
      </c>
      <c r="J31" s="14">
        <f t="shared" si="4"/>
        <v>0.14074367999999998</v>
      </c>
    </row>
    <row r="32" spans="1:13" ht="14.25" customHeight="1" x14ac:dyDescent="0.3">
      <c r="A32" s="8">
        <v>29</v>
      </c>
      <c r="B32" s="9" t="s">
        <v>8</v>
      </c>
      <c r="C32" s="10" t="s">
        <v>9</v>
      </c>
      <c r="D32" s="10" t="s">
        <v>10</v>
      </c>
      <c r="E32" s="8">
        <v>12</v>
      </c>
      <c r="F32" s="8">
        <v>3</v>
      </c>
      <c r="G32" s="8">
        <v>8</v>
      </c>
      <c r="H32" s="13">
        <f t="shared" si="2"/>
        <v>1.130976E-2</v>
      </c>
      <c r="I32" s="14">
        <f t="shared" si="3"/>
        <v>2.3750495999999999E-2</v>
      </c>
      <c r="J32" s="14">
        <f t="shared" si="4"/>
        <v>6.3334656000000003E-2</v>
      </c>
    </row>
    <row r="33" spans="1:10" ht="14.25" customHeight="1" x14ac:dyDescent="0.3">
      <c r="A33" s="8">
        <v>30</v>
      </c>
      <c r="B33" s="9" t="s">
        <v>8</v>
      </c>
      <c r="C33" s="10" t="s">
        <v>9</v>
      </c>
      <c r="D33" s="10" t="s">
        <v>10</v>
      </c>
      <c r="E33" s="8">
        <v>35</v>
      </c>
      <c r="F33" s="8">
        <v>3</v>
      </c>
      <c r="G33" s="8">
        <v>7</v>
      </c>
      <c r="H33" s="13">
        <f t="shared" si="2"/>
        <v>9.6211499999999991E-2</v>
      </c>
      <c r="I33" s="14">
        <f t="shared" si="3"/>
        <v>0.20204415000000001</v>
      </c>
      <c r="J33" s="14">
        <f t="shared" si="4"/>
        <v>0.47143635</v>
      </c>
    </row>
    <row r="34" spans="1:10" ht="14.25" customHeight="1" x14ac:dyDescent="0.3">
      <c r="A34" s="8">
        <v>31</v>
      </c>
      <c r="B34" s="9" t="s">
        <v>8</v>
      </c>
      <c r="C34" s="10" t="s">
        <v>9</v>
      </c>
      <c r="D34" s="10" t="s">
        <v>10</v>
      </c>
      <c r="E34" s="8">
        <v>20</v>
      </c>
      <c r="F34" s="8">
        <v>2</v>
      </c>
      <c r="G34" s="8">
        <v>5</v>
      </c>
      <c r="H34" s="13">
        <f t="shared" si="2"/>
        <v>3.1416000000000006E-2</v>
      </c>
      <c r="I34" s="14">
        <f t="shared" si="3"/>
        <v>4.3982399999999998E-2</v>
      </c>
      <c r="J34" s="14">
        <f t="shared" si="4"/>
        <v>0.10995599999999998</v>
      </c>
    </row>
    <row r="35" spans="1:10" ht="14.25" customHeight="1" x14ac:dyDescent="0.3">
      <c r="A35" s="8">
        <v>32</v>
      </c>
      <c r="B35" s="9" t="s">
        <v>8</v>
      </c>
      <c r="C35" s="10" t="s">
        <v>9</v>
      </c>
      <c r="D35" s="10" t="s">
        <v>10</v>
      </c>
      <c r="E35" s="8">
        <v>30</v>
      </c>
      <c r="F35" s="8">
        <v>6</v>
      </c>
      <c r="G35" s="8">
        <v>14</v>
      </c>
      <c r="H35" s="13">
        <f t="shared" si="2"/>
        <v>7.0685999999999999E-2</v>
      </c>
      <c r="I35" s="14">
        <f t="shared" si="3"/>
        <v>0.29688119999999996</v>
      </c>
      <c r="J35" s="14">
        <f t="shared" si="4"/>
        <v>0.69272279999999986</v>
      </c>
    </row>
    <row r="36" spans="1:10" ht="14.25" customHeight="1" x14ac:dyDescent="0.3">
      <c r="A36" s="8">
        <v>33</v>
      </c>
      <c r="B36" s="9" t="s">
        <v>8</v>
      </c>
      <c r="C36" s="10" t="s">
        <v>9</v>
      </c>
      <c r="D36" s="10" t="s">
        <v>10</v>
      </c>
      <c r="E36" s="8">
        <v>13</v>
      </c>
      <c r="F36" s="8">
        <v>3</v>
      </c>
      <c r="G36" s="8">
        <v>7</v>
      </c>
      <c r="H36" s="13">
        <f t="shared" si="2"/>
        <v>1.3273260000000002E-2</v>
      </c>
      <c r="I36" s="14">
        <f t="shared" si="3"/>
        <v>2.7873845999999997E-2</v>
      </c>
      <c r="J36" s="14">
        <f t="shared" si="4"/>
        <v>6.5038973999999986E-2</v>
      </c>
    </row>
    <row r="37" spans="1:10" ht="14.25" customHeight="1" x14ac:dyDescent="0.3">
      <c r="A37" s="8">
        <v>34</v>
      </c>
      <c r="B37" s="9" t="s">
        <v>8</v>
      </c>
      <c r="C37" s="10" t="s">
        <v>9</v>
      </c>
      <c r="D37" s="10" t="s">
        <v>10</v>
      </c>
      <c r="E37" s="8">
        <v>16</v>
      </c>
      <c r="F37" s="8">
        <v>3</v>
      </c>
      <c r="G37" s="8">
        <v>6</v>
      </c>
      <c r="H37" s="13">
        <f t="shared" si="2"/>
        <v>2.0106240000000001E-2</v>
      </c>
      <c r="I37" s="14">
        <f t="shared" si="3"/>
        <v>4.2223104000000004E-2</v>
      </c>
      <c r="J37" s="14">
        <f t="shared" si="4"/>
        <v>8.4446208000000009E-2</v>
      </c>
    </row>
    <row r="38" spans="1:10" ht="14.25" customHeight="1" x14ac:dyDescent="0.3">
      <c r="A38" s="8">
        <v>35</v>
      </c>
      <c r="B38" s="9" t="s">
        <v>8</v>
      </c>
      <c r="C38" s="10" t="s">
        <v>9</v>
      </c>
      <c r="D38" s="10" t="s">
        <v>10</v>
      </c>
      <c r="E38" s="8">
        <v>14</v>
      </c>
      <c r="F38" s="8">
        <v>2</v>
      </c>
      <c r="G38" s="8">
        <v>5</v>
      </c>
      <c r="H38" s="13">
        <f t="shared" si="2"/>
        <v>1.5393840000000002E-2</v>
      </c>
      <c r="I38" s="14">
        <f t="shared" si="3"/>
        <v>2.1551376000000001E-2</v>
      </c>
      <c r="J38" s="14">
        <f t="shared" si="4"/>
        <v>5.387844E-2</v>
      </c>
    </row>
    <row r="39" spans="1:10" ht="14.25" customHeight="1" x14ac:dyDescent="0.3">
      <c r="A39" s="8">
        <v>36</v>
      </c>
      <c r="B39" s="9" t="s">
        <v>18</v>
      </c>
      <c r="C39" s="10" t="s">
        <v>19</v>
      </c>
      <c r="D39" s="62" t="s">
        <v>284</v>
      </c>
      <c r="E39" s="8">
        <v>10</v>
      </c>
      <c r="F39" s="8">
        <v>1</v>
      </c>
      <c r="G39" s="8">
        <v>5</v>
      </c>
      <c r="H39" s="13">
        <f t="shared" si="2"/>
        <v>7.8540000000000016E-3</v>
      </c>
      <c r="I39" s="14">
        <f t="shared" si="3"/>
        <v>5.4977999999999997E-3</v>
      </c>
      <c r="J39" s="14">
        <f t="shared" si="4"/>
        <v>2.7488999999999996E-2</v>
      </c>
    </row>
    <row r="40" spans="1:10" ht="14.25" customHeight="1" x14ac:dyDescent="0.3">
      <c r="A40" s="8">
        <v>37</v>
      </c>
      <c r="B40" s="9" t="s">
        <v>21</v>
      </c>
      <c r="C40" s="9" t="s">
        <v>9</v>
      </c>
      <c r="D40" s="10" t="s">
        <v>22</v>
      </c>
      <c r="E40" s="8">
        <v>30</v>
      </c>
      <c r="F40" s="8">
        <v>3</v>
      </c>
      <c r="G40" s="8">
        <v>5</v>
      </c>
      <c r="H40" s="13">
        <f t="shared" si="2"/>
        <v>7.0685999999999999E-2</v>
      </c>
      <c r="I40" s="14">
        <f t="shared" si="3"/>
        <v>0.14844059999999998</v>
      </c>
      <c r="J40" s="14">
        <f t="shared" si="4"/>
        <v>0.24740100000000001</v>
      </c>
    </row>
    <row r="41" spans="1:10" ht="14.25" customHeight="1" x14ac:dyDescent="0.3">
      <c r="A41" s="8">
        <v>38</v>
      </c>
      <c r="B41" s="9" t="s">
        <v>18</v>
      </c>
      <c r="C41" s="10" t="s">
        <v>19</v>
      </c>
      <c r="D41" s="62" t="s">
        <v>284</v>
      </c>
      <c r="E41" s="8">
        <v>12</v>
      </c>
      <c r="F41" s="8">
        <v>3</v>
      </c>
      <c r="G41" s="8">
        <v>7</v>
      </c>
      <c r="H41" s="13">
        <f t="shared" si="2"/>
        <v>1.130976E-2</v>
      </c>
      <c r="I41" s="14">
        <f t="shared" si="3"/>
        <v>2.3750495999999999E-2</v>
      </c>
      <c r="J41" s="14">
        <f t="shared" si="4"/>
        <v>5.5417823999999997E-2</v>
      </c>
    </row>
    <row r="42" spans="1:10" ht="14.25" customHeight="1" x14ac:dyDescent="0.3">
      <c r="A42" s="8">
        <v>39</v>
      </c>
      <c r="B42" s="9" t="s">
        <v>18</v>
      </c>
      <c r="C42" s="10" t="s">
        <v>19</v>
      </c>
      <c r="D42" s="62" t="s">
        <v>284</v>
      </c>
      <c r="E42" s="8">
        <v>13</v>
      </c>
      <c r="F42" s="8">
        <v>3</v>
      </c>
      <c r="G42" s="8">
        <v>7</v>
      </c>
      <c r="H42" s="13">
        <f t="shared" si="2"/>
        <v>1.3273260000000002E-2</v>
      </c>
      <c r="I42" s="14">
        <f t="shared" si="3"/>
        <v>2.7873845999999997E-2</v>
      </c>
      <c r="J42" s="14">
        <f t="shared" si="4"/>
        <v>6.5038973999999986E-2</v>
      </c>
    </row>
    <row r="43" spans="1:10" ht="14.25" customHeight="1" x14ac:dyDescent="0.3">
      <c r="A43" s="8">
        <v>40</v>
      </c>
      <c r="B43" s="9" t="s">
        <v>17</v>
      </c>
      <c r="C43" s="63" t="s">
        <v>299</v>
      </c>
      <c r="D43" s="62" t="s">
        <v>294</v>
      </c>
      <c r="E43" s="8">
        <v>16</v>
      </c>
      <c r="F43" s="8">
        <v>1</v>
      </c>
      <c r="G43" s="8">
        <v>3</v>
      </c>
      <c r="H43" s="13">
        <f t="shared" si="2"/>
        <v>2.0106240000000001E-2</v>
      </c>
      <c r="I43" s="14">
        <f t="shared" si="3"/>
        <v>1.4074368E-2</v>
      </c>
      <c r="J43" s="14">
        <f t="shared" si="4"/>
        <v>4.2223104000000004E-2</v>
      </c>
    </row>
    <row r="44" spans="1:10" ht="14.25" customHeight="1" x14ac:dyDescent="0.3">
      <c r="A44" s="8">
        <v>41</v>
      </c>
      <c r="B44" s="9" t="s">
        <v>18</v>
      </c>
      <c r="C44" s="10" t="s">
        <v>19</v>
      </c>
      <c r="D44" s="62" t="s">
        <v>284</v>
      </c>
      <c r="E44" s="8">
        <v>30</v>
      </c>
      <c r="F44" s="8">
        <v>4</v>
      </c>
      <c r="G44" s="8">
        <v>8</v>
      </c>
      <c r="H44" s="13">
        <f t="shared" si="2"/>
        <v>7.0685999999999999E-2</v>
      </c>
      <c r="I44" s="14">
        <f t="shared" si="3"/>
        <v>0.19792079999999998</v>
      </c>
      <c r="J44" s="14">
        <f t="shared" si="4"/>
        <v>0.39584159999999996</v>
      </c>
    </row>
    <row r="45" spans="1:10" ht="14.25" customHeight="1" x14ac:dyDescent="0.3">
      <c r="A45" s="8">
        <v>42</v>
      </c>
      <c r="B45" s="9" t="s">
        <v>21</v>
      </c>
      <c r="C45" s="9" t="s">
        <v>9</v>
      </c>
      <c r="D45" s="10" t="s">
        <v>22</v>
      </c>
      <c r="E45" s="8">
        <v>20</v>
      </c>
      <c r="F45" s="8">
        <v>5</v>
      </c>
      <c r="G45" s="8">
        <v>8</v>
      </c>
      <c r="H45" s="13">
        <f t="shared" si="2"/>
        <v>3.1416000000000006E-2</v>
      </c>
      <c r="I45" s="14">
        <f t="shared" si="3"/>
        <v>0.10995599999999998</v>
      </c>
      <c r="J45" s="14">
        <f t="shared" si="4"/>
        <v>0.17592959999999999</v>
      </c>
    </row>
    <row r="46" spans="1:10" ht="14.25" customHeight="1" x14ac:dyDescent="0.3">
      <c r="A46" s="8">
        <v>43</v>
      </c>
      <c r="B46" s="9" t="s">
        <v>21</v>
      </c>
      <c r="C46" s="9" t="s">
        <v>9</v>
      </c>
      <c r="D46" s="10" t="s">
        <v>22</v>
      </c>
      <c r="E46" s="8">
        <v>30</v>
      </c>
      <c r="F46" s="8">
        <v>5</v>
      </c>
      <c r="G46" s="8">
        <v>6</v>
      </c>
      <c r="H46" s="13">
        <f t="shared" si="2"/>
        <v>7.0685999999999999E-2</v>
      </c>
      <c r="I46" s="14">
        <f t="shared" si="3"/>
        <v>0.24740100000000001</v>
      </c>
      <c r="J46" s="14">
        <f t="shared" si="4"/>
        <v>0.29688119999999996</v>
      </c>
    </row>
    <row r="47" spans="1:10" ht="14.25" customHeight="1" x14ac:dyDescent="0.3">
      <c r="A47" s="8">
        <v>44</v>
      </c>
      <c r="B47" s="9" t="s">
        <v>18</v>
      </c>
      <c r="C47" s="10" t="s">
        <v>19</v>
      </c>
      <c r="D47" s="62" t="s">
        <v>284</v>
      </c>
      <c r="E47" s="8">
        <v>16</v>
      </c>
      <c r="F47" s="8">
        <v>5</v>
      </c>
      <c r="G47" s="8">
        <v>8</v>
      </c>
      <c r="H47" s="13">
        <f t="shared" si="2"/>
        <v>2.0106240000000001E-2</v>
      </c>
      <c r="I47" s="14">
        <f t="shared" si="3"/>
        <v>7.0371839999999991E-2</v>
      </c>
      <c r="J47" s="14">
        <f t="shared" si="4"/>
        <v>0.112594944</v>
      </c>
    </row>
    <row r="48" spans="1:10" ht="14.25" customHeight="1" x14ac:dyDescent="0.3">
      <c r="A48" s="8">
        <v>45</v>
      </c>
      <c r="B48" s="9" t="s">
        <v>8</v>
      </c>
      <c r="C48" s="10" t="s">
        <v>9</v>
      </c>
      <c r="D48" s="10" t="s">
        <v>10</v>
      </c>
      <c r="E48" s="8">
        <v>30</v>
      </c>
      <c r="F48" s="8">
        <v>5</v>
      </c>
      <c r="G48" s="8">
        <v>10</v>
      </c>
      <c r="H48" s="13">
        <f t="shared" si="2"/>
        <v>7.0685999999999999E-2</v>
      </c>
      <c r="I48" s="14">
        <f t="shared" si="3"/>
        <v>0.24740100000000001</v>
      </c>
      <c r="J48" s="14">
        <f t="shared" si="4"/>
        <v>0.49480200000000002</v>
      </c>
    </row>
    <row r="49" spans="1:10" ht="14.25" customHeight="1" x14ac:dyDescent="0.3">
      <c r="A49" s="8">
        <v>46</v>
      </c>
      <c r="B49" s="9" t="s">
        <v>8</v>
      </c>
      <c r="C49" s="10" t="s">
        <v>9</v>
      </c>
      <c r="D49" s="10" t="s">
        <v>10</v>
      </c>
      <c r="E49" s="8">
        <v>11</v>
      </c>
      <c r="F49" s="8">
        <v>2</v>
      </c>
      <c r="G49" s="8">
        <v>6</v>
      </c>
      <c r="H49" s="13">
        <f t="shared" si="2"/>
        <v>9.503339999999999E-3</v>
      </c>
      <c r="I49" s="14">
        <f t="shared" si="3"/>
        <v>1.3304676E-2</v>
      </c>
      <c r="J49" s="14">
        <f t="shared" si="4"/>
        <v>3.9914028000000004E-2</v>
      </c>
    </row>
    <row r="50" spans="1:10" ht="14.25" customHeight="1" x14ac:dyDescent="0.3">
      <c r="A50" s="8">
        <v>47</v>
      </c>
      <c r="B50" s="9" t="s">
        <v>8</v>
      </c>
      <c r="C50" s="10" t="s">
        <v>9</v>
      </c>
      <c r="D50" s="10" t="s">
        <v>10</v>
      </c>
      <c r="E50" s="8">
        <v>10</v>
      </c>
      <c r="F50" s="8">
        <v>3</v>
      </c>
      <c r="G50" s="8">
        <v>5</v>
      </c>
      <c r="H50" s="13">
        <f t="shared" si="2"/>
        <v>7.8540000000000016E-3</v>
      </c>
      <c r="I50" s="14">
        <f t="shared" si="3"/>
        <v>1.6493399999999998E-2</v>
      </c>
      <c r="J50" s="14">
        <f t="shared" si="4"/>
        <v>2.7488999999999996E-2</v>
      </c>
    </row>
    <row r="51" spans="1:10" ht="14.25" customHeight="1" x14ac:dyDescent="0.3">
      <c r="A51" s="8">
        <v>48</v>
      </c>
      <c r="B51" s="9" t="s">
        <v>8</v>
      </c>
      <c r="C51" s="10" t="s">
        <v>9</v>
      </c>
      <c r="D51" s="10" t="s">
        <v>10</v>
      </c>
      <c r="E51" s="8">
        <v>20</v>
      </c>
      <c r="F51" s="8">
        <v>5</v>
      </c>
      <c r="G51" s="8">
        <v>8</v>
      </c>
      <c r="H51" s="13">
        <f t="shared" si="2"/>
        <v>3.1416000000000006E-2</v>
      </c>
      <c r="I51" s="14">
        <f t="shared" si="3"/>
        <v>0.10995599999999998</v>
      </c>
      <c r="J51" s="14">
        <f t="shared" si="4"/>
        <v>0.17592959999999999</v>
      </c>
    </row>
    <row r="52" spans="1:10" ht="14.25" customHeight="1" x14ac:dyDescent="0.3">
      <c r="A52" s="8">
        <v>49</v>
      </c>
      <c r="B52" s="9" t="s">
        <v>18</v>
      </c>
      <c r="C52" s="10" t="s">
        <v>19</v>
      </c>
      <c r="D52" s="62" t="s">
        <v>284</v>
      </c>
      <c r="E52" s="8">
        <v>18</v>
      </c>
      <c r="F52" s="8">
        <v>2</v>
      </c>
      <c r="G52" s="8">
        <v>8</v>
      </c>
      <c r="H52" s="13">
        <f t="shared" si="2"/>
        <v>2.5446959999999998E-2</v>
      </c>
      <c r="I52" s="14">
        <f t="shared" si="3"/>
        <v>3.5625743999999994E-2</v>
      </c>
      <c r="J52" s="14">
        <f t="shared" si="4"/>
        <v>0.14250297599999998</v>
      </c>
    </row>
    <row r="53" spans="1:10" ht="14.25" customHeight="1" x14ac:dyDescent="0.3">
      <c r="A53" s="8">
        <v>50</v>
      </c>
      <c r="B53" s="9" t="s">
        <v>8</v>
      </c>
      <c r="C53" s="10" t="s">
        <v>9</v>
      </c>
      <c r="D53" s="10" t="s">
        <v>10</v>
      </c>
      <c r="E53" s="8">
        <v>11</v>
      </c>
      <c r="F53" s="8">
        <v>3</v>
      </c>
      <c r="G53" s="8">
        <v>7</v>
      </c>
      <c r="H53" s="13">
        <f t="shared" si="2"/>
        <v>9.503339999999999E-3</v>
      </c>
      <c r="I53" s="14">
        <f t="shared" si="3"/>
        <v>1.9957014000000002E-2</v>
      </c>
      <c r="J53" s="14">
        <f t="shared" si="4"/>
        <v>4.6566366000000005E-2</v>
      </c>
    </row>
    <row r="54" spans="1:10" ht="14.25" customHeight="1" x14ac:dyDescent="0.3">
      <c r="A54" s="8">
        <v>51</v>
      </c>
      <c r="B54" s="9" t="s">
        <v>8</v>
      </c>
      <c r="C54" s="10" t="s">
        <v>9</v>
      </c>
      <c r="D54" s="10" t="s">
        <v>10</v>
      </c>
      <c r="E54" s="8">
        <v>12</v>
      </c>
      <c r="F54" s="8">
        <v>5</v>
      </c>
      <c r="G54" s="8">
        <v>7</v>
      </c>
      <c r="H54" s="13">
        <f t="shared" si="2"/>
        <v>1.130976E-2</v>
      </c>
      <c r="I54" s="14">
        <f t="shared" si="3"/>
        <v>3.958416E-2</v>
      </c>
      <c r="J54" s="14">
        <f t="shared" si="4"/>
        <v>5.5417823999999997E-2</v>
      </c>
    </row>
    <row r="55" spans="1:10" ht="14.25" customHeight="1" x14ac:dyDescent="0.3">
      <c r="A55" s="8">
        <v>52</v>
      </c>
      <c r="B55" s="9" t="s">
        <v>18</v>
      </c>
      <c r="C55" s="10" t="s">
        <v>19</v>
      </c>
      <c r="D55" s="62" t="s">
        <v>284</v>
      </c>
      <c r="E55" s="8">
        <v>15</v>
      </c>
      <c r="F55" s="8">
        <v>3</v>
      </c>
      <c r="G55" s="8">
        <v>6</v>
      </c>
      <c r="H55" s="13">
        <f t="shared" si="2"/>
        <v>1.76715E-2</v>
      </c>
      <c r="I55" s="14">
        <f t="shared" si="3"/>
        <v>3.7110149999999995E-2</v>
      </c>
      <c r="J55" s="14">
        <f t="shared" si="4"/>
        <v>7.4220299999999989E-2</v>
      </c>
    </row>
    <row r="56" spans="1:10" ht="14.25" customHeight="1" x14ac:dyDescent="0.3">
      <c r="A56" s="8">
        <v>53</v>
      </c>
      <c r="B56" s="9" t="s">
        <v>8</v>
      </c>
      <c r="C56" s="10" t="s">
        <v>9</v>
      </c>
      <c r="D56" s="10" t="s">
        <v>10</v>
      </c>
      <c r="E56" s="8">
        <v>14</v>
      </c>
      <c r="F56" s="8">
        <v>3</v>
      </c>
      <c r="G56" s="8">
        <v>7</v>
      </c>
      <c r="H56" s="13">
        <f t="shared" si="2"/>
        <v>1.5393840000000002E-2</v>
      </c>
      <c r="I56" s="14">
        <f t="shared" si="3"/>
        <v>3.2327064000000003E-2</v>
      </c>
      <c r="J56" s="14">
        <f t="shared" si="4"/>
        <v>7.5429815999999997E-2</v>
      </c>
    </row>
    <row r="57" spans="1:10" ht="14.25" customHeight="1" x14ac:dyDescent="0.3">
      <c r="A57" s="8">
        <v>54</v>
      </c>
      <c r="B57" s="9" t="s">
        <v>8</v>
      </c>
      <c r="C57" s="10" t="s">
        <v>9</v>
      </c>
      <c r="D57" s="10" t="s">
        <v>10</v>
      </c>
      <c r="E57" s="8">
        <v>16</v>
      </c>
      <c r="F57" s="8">
        <v>4</v>
      </c>
      <c r="G57" s="8">
        <v>7</v>
      </c>
      <c r="H57" s="13">
        <f t="shared" si="2"/>
        <v>2.0106240000000001E-2</v>
      </c>
      <c r="I57" s="14">
        <f t="shared" si="3"/>
        <v>5.6297472000000001E-2</v>
      </c>
      <c r="J57" s="14">
        <f t="shared" si="4"/>
        <v>9.8520575999999999E-2</v>
      </c>
    </row>
    <row r="58" spans="1:10" ht="14.25" customHeight="1" x14ac:dyDescent="0.3">
      <c r="A58" s="8">
        <v>55</v>
      </c>
      <c r="B58" s="9" t="s">
        <v>8</v>
      </c>
      <c r="C58" s="10" t="s">
        <v>9</v>
      </c>
      <c r="D58" s="10" t="s">
        <v>10</v>
      </c>
      <c r="E58" s="8">
        <v>12</v>
      </c>
      <c r="F58" s="8">
        <v>1</v>
      </c>
      <c r="G58" s="8">
        <v>7</v>
      </c>
      <c r="H58" s="13">
        <f t="shared" si="2"/>
        <v>1.130976E-2</v>
      </c>
      <c r="I58" s="14">
        <f t="shared" si="3"/>
        <v>7.9168320000000004E-3</v>
      </c>
      <c r="J58" s="14">
        <f t="shared" si="4"/>
        <v>5.5417823999999997E-2</v>
      </c>
    </row>
    <row r="59" spans="1:10" ht="14.25" customHeight="1" x14ac:dyDescent="0.3">
      <c r="A59" s="8">
        <v>56</v>
      </c>
      <c r="B59" s="9" t="s">
        <v>8</v>
      </c>
      <c r="C59" s="10" t="s">
        <v>9</v>
      </c>
      <c r="D59" s="10" t="s">
        <v>10</v>
      </c>
      <c r="E59" s="8">
        <v>10</v>
      </c>
      <c r="F59" s="8">
        <v>2</v>
      </c>
      <c r="G59" s="8">
        <v>6</v>
      </c>
      <c r="H59" s="13">
        <f t="shared" si="2"/>
        <v>7.8540000000000016E-3</v>
      </c>
      <c r="I59" s="14">
        <f t="shared" si="3"/>
        <v>1.0995599999999999E-2</v>
      </c>
      <c r="J59" s="14">
        <f t="shared" si="4"/>
        <v>3.2986799999999997E-2</v>
      </c>
    </row>
    <row r="60" spans="1:10" ht="14.25" customHeight="1" x14ac:dyDescent="0.3">
      <c r="A60" s="8">
        <v>57</v>
      </c>
      <c r="B60" s="9" t="s">
        <v>8</v>
      </c>
      <c r="C60" s="10" t="s">
        <v>9</v>
      </c>
      <c r="D60" s="10" t="s">
        <v>10</v>
      </c>
      <c r="E60" s="8">
        <v>13</v>
      </c>
      <c r="F60" s="8">
        <v>2</v>
      </c>
      <c r="G60" s="8">
        <v>8</v>
      </c>
      <c r="H60" s="13">
        <f t="shared" si="2"/>
        <v>1.3273260000000002E-2</v>
      </c>
      <c r="I60" s="14">
        <f t="shared" si="3"/>
        <v>1.8582563999999996E-2</v>
      </c>
      <c r="J60" s="14">
        <f t="shared" si="4"/>
        <v>7.4330255999999983E-2</v>
      </c>
    </row>
    <row r="61" spans="1:10" ht="14.25" customHeight="1" x14ac:dyDescent="0.3">
      <c r="A61" s="8">
        <v>58</v>
      </c>
      <c r="B61" s="9" t="s">
        <v>8</v>
      </c>
      <c r="C61" s="10" t="s">
        <v>9</v>
      </c>
      <c r="D61" s="10" t="s">
        <v>10</v>
      </c>
      <c r="E61" s="8">
        <v>13</v>
      </c>
      <c r="F61" s="8">
        <v>2.2000000000000002</v>
      </c>
      <c r="G61" s="8">
        <v>8</v>
      </c>
      <c r="H61" s="13">
        <f t="shared" si="2"/>
        <v>1.3273260000000002E-2</v>
      </c>
      <c r="I61" s="14">
        <f t="shared" si="3"/>
        <v>2.0440820399999997E-2</v>
      </c>
      <c r="J61" s="14">
        <f t="shared" si="4"/>
        <v>7.4330255999999983E-2</v>
      </c>
    </row>
    <row r="62" spans="1:10" ht="14.25" customHeight="1" x14ac:dyDescent="0.3">
      <c r="A62" s="8">
        <v>59</v>
      </c>
      <c r="B62" s="9" t="s">
        <v>18</v>
      </c>
      <c r="C62" s="10" t="s">
        <v>19</v>
      </c>
      <c r="D62" s="62" t="s">
        <v>284</v>
      </c>
      <c r="E62" s="8">
        <v>30</v>
      </c>
      <c r="F62" s="8">
        <v>5</v>
      </c>
      <c r="G62" s="8">
        <v>8</v>
      </c>
      <c r="H62" s="13">
        <f t="shared" si="2"/>
        <v>7.0685999999999999E-2</v>
      </c>
      <c r="I62" s="14">
        <f t="shared" si="3"/>
        <v>0.24740100000000001</v>
      </c>
      <c r="J62" s="14">
        <f t="shared" si="4"/>
        <v>0.39584159999999996</v>
      </c>
    </row>
    <row r="63" spans="1:10" ht="14.25" customHeight="1" x14ac:dyDescent="0.3">
      <c r="A63" s="8">
        <v>60</v>
      </c>
      <c r="B63" s="9" t="s">
        <v>18</v>
      </c>
      <c r="C63" s="10" t="s">
        <v>19</v>
      </c>
      <c r="D63" s="62" t="s">
        <v>284</v>
      </c>
      <c r="E63" s="8">
        <v>12</v>
      </c>
      <c r="F63" s="8">
        <v>2</v>
      </c>
      <c r="G63" s="8">
        <v>4</v>
      </c>
      <c r="H63" s="13">
        <f t="shared" si="2"/>
        <v>1.130976E-2</v>
      </c>
      <c r="I63" s="14">
        <f t="shared" si="3"/>
        <v>1.5833664000000001E-2</v>
      </c>
      <c r="J63" s="14">
        <f t="shared" si="4"/>
        <v>3.1667328000000002E-2</v>
      </c>
    </row>
    <row r="64" spans="1:10" ht="14.25" customHeight="1" x14ac:dyDescent="0.3">
      <c r="A64" s="8">
        <v>61</v>
      </c>
      <c r="B64" s="9" t="s">
        <v>8</v>
      </c>
      <c r="C64" s="10" t="s">
        <v>9</v>
      </c>
      <c r="D64" s="10" t="s">
        <v>10</v>
      </c>
      <c r="E64" s="8">
        <v>18</v>
      </c>
      <c r="F64" s="8">
        <v>4</v>
      </c>
      <c r="G64" s="8">
        <v>8</v>
      </c>
      <c r="H64" s="13">
        <f t="shared" si="2"/>
        <v>2.5446959999999998E-2</v>
      </c>
      <c r="I64" s="14">
        <f t="shared" si="3"/>
        <v>7.1251487999999988E-2</v>
      </c>
      <c r="J64" s="14">
        <f t="shared" si="4"/>
        <v>0.14250297599999998</v>
      </c>
    </row>
    <row r="65" spans="1:10" ht="14.25" customHeight="1" x14ac:dyDescent="0.3">
      <c r="A65" s="8">
        <v>62</v>
      </c>
      <c r="B65" s="9" t="s">
        <v>18</v>
      </c>
      <c r="C65" s="10" t="s">
        <v>19</v>
      </c>
      <c r="D65" s="62" t="s">
        <v>284</v>
      </c>
      <c r="E65" s="8">
        <v>14</v>
      </c>
      <c r="F65" s="8">
        <v>3</v>
      </c>
      <c r="G65" s="8">
        <v>8</v>
      </c>
      <c r="H65" s="13">
        <f t="shared" si="2"/>
        <v>1.5393840000000002E-2</v>
      </c>
      <c r="I65" s="14">
        <f t="shared" si="3"/>
        <v>3.2327064000000003E-2</v>
      </c>
      <c r="J65" s="14">
        <f t="shared" si="4"/>
        <v>8.6205504000000002E-2</v>
      </c>
    </row>
    <row r="66" spans="1:10" ht="14.25" customHeight="1" x14ac:dyDescent="0.3">
      <c r="A66" s="8">
        <v>63</v>
      </c>
      <c r="B66" s="9" t="s">
        <v>8</v>
      </c>
      <c r="C66" s="10" t="s">
        <v>9</v>
      </c>
      <c r="D66" s="10" t="s">
        <v>10</v>
      </c>
      <c r="E66" s="8">
        <v>26</v>
      </c>
      <c r="F66" s="8">
        <v>5</v>
      </c>
      <c r="G66" s="8">
        <v>9</v>
      </c>
      <c r="H66" s="13">
        <f t="shared" si="2"/>
        <v>5.3093040000000008E-2</v>
      </c>
      <c r="I66" s="14">
        <f t="shared" si="3"/>
        <v>0.18582563999999996</v>
      </c>
      <c r="J66" s="14">
        <f t="shared" si="4"/>
        <v>0.33448615199999993</v>
      </c>
    </row>
    <row r="67" spans="1:10" ht="14.25" customHeight="1" x14ac:dyDescent="0.3">
      <c r="A67" s="8">
        <v>64</v>
      </c>
      <c r="B67" s="9" t="s">
        <v>18</v>
      </c>
      <c r="C67" s="10" t="s">
        <v>19</v>
      </c>
      <c r="D67" s="62" t="s">
        <v>284</v>
      </c>
      <c r="E67" s="8">
        <v>10</v>
      </c>
      <c r="F67" s="8">
        <v>1.2</v>
      </c>
      <c r="G67" s="8">
        <v>6</v>
      </c>
      <c r="H67" s="13">
        <f t="shared" si="2"/>
        <v>7.8540000000000016E-3</v>
      </c>
      <c r="I67" s="14">
        <f t="shared" si="3"/>
        <v>6.5973599999999992E-3</v>
      </c>
      <c r="J67" s="14">
        <f t="shared" si="4"/>
        <v>3.2986799999999997E-2</v>
      </c>
    </row>
    <row r="68" spans="1:10" ht="14.25" customHeight="1" x14ac:dyDescent="0.3">
      <c r="A68" s="8">
        <v>65</v>
      </c>
      <c r="B68" s="9" t="s">
        <v>8</v>
      </c>
      <c r="C68" s="10" t="s">
        <v>9</v>
      </c>
      <c r="D68" s="10" t="s">
        <v>10</v>
      </c>
      <c r="E68" s="8">
        <v>10</v>
      </c>
      <c r="F68" s="8">
        <v>1.5</v>
      </c>
      <c r="G68" s="8">
        <v>6</v>
      </c>
      <c r="H68" s="13">
        <f t="shared" si="2"/>
        <v>7.8540000000000016E-3</v>
      </c>
      <c r="I68" s="14">
        <f t="shared" si="3"/>
        <v>8.2466999999999992E-3</v>
      </c>
      <c r="J68" s="14">
        <f t="shared" si="4"/>
        <v>3.2986799999999997E-2</v>
      </c>
    </row>
    <row r="69" spans="1:10" ht="14.25" customHeight="1" x14ac:dyDescent="0.3">
      <c r="A69" s="8">
        <v>66</v>
      </c>
      <c r="B69" s="9" t="s">
        <v>21</v>
      </c>
      <c r="C69" s="9" t="s">
        <v>9</v>
      </c>
      <c r="D69" s="10" t="s">
        <v>22</v>
      </c>
      <c r="E69" s="8">
        <v>17</v>
      </c>
      <c r="F69" s="8">
        <v>2</v>
      </c>
      <c r="G69" s="8">
        <v>6</v>
      </c>
      <c r="H69" s="13">
        <f t="shared" ref="H69:H87" si="10">((E69/100)^2)*0.7854</f>
        <v>2.2698060000000003E-2</v>
      </c>
      <c r="I69" s="14">
        <f t="shared" ref="I69:I87" si="11">((E69^2)*3.1416/40000)*F69*0.7</f>
        <v>3.1777284000000003E-2</v>
      </c>
      <c r="J69" s="14">
        <f t="shared" ref="J69:J87" si="12">((E69^2)*3.1416/40000)*G69*0.7</f>
        <v>9.5331851999999995E-2</v>
      </c>
    </row>
    <row r="70" spans="1:10" ht="14.25" customHeight="1" x14ac:dyDescent="0.3">
      <c r="A70" s="8">
        <v>67</v>
      </c>
      <c r="B70" s="9" t="s">
        <v>18</v>
      </c>
      <c r="C70" s="10" t="s">
        <v>19</v>
      </c>
      <c r="D70" s="62" t="s">
        <v>284</v>
      </c>
      <c r="E70" s="8">
        <v>13</v>
      </c>
      <c r="F70" s="8">
        <v>2</v>
      </c>
      <c r="G70" s="8">
        <v>7</v>
      </c>
      <c r="H70" s="13">
        <f t="shared" si="10"/>
        <v>1.3273260000000002E-2</v>
      </c>
      <c r="I70" s="14">
        <f t="shared" si="11"/>
        <v>1.8582563999999996E-2</v>
      </c>
      <c r="J70" s="14">
        <f t="shared" si="12"/>
        <v>6.5038973999999986E-2</v>
      </c>
    </row>
    <row r="71" spans="1:10" ht="14.25" customHeight="1" x14ac:dyDescent="0.3">
      <c r="A71" s="8">
        <v>68</v>
      </c>
      <c r="B71" s="9" t="s">
        <v>8</v>
      </c>
      <c r="C71" s="10" t="s">
        <v>9</v>
      </c>
      <c r="D71" s="10" t="s">
        <v>10</v>
      </c>
      <c r="E71" s="8">
        <v>35</v>
      </c>
      <c r="F71" s="8">
        <v>6</v>
      </c>
      <c r="G71" s="8">
        <v>10</v>
      </c>
      <c r="H71" s="13">
        <f t="shared" si="10"/>
        <v>9.6211499999999991E-2</v>
      </c>
      <c r="I71" s="14">
        <f t="shared" si="11"/>
        <v>0.40408830000000001</v>
      </c>
      <c r="J71" s="14">
        <f t="shared" si="12"/>
        <v>0.67348050000000004</v>
      </c>
    </row>
    <row r="72" spans="1:10" ht="14.25" customHeight="1" x14ac:dyDescent="0.3">
      <c r="A72" s="8">
        <v>69</v>
      </c>
      <c r="B72" s="9" t="s">
        <v>18</v>
      </c>
      <c r="C72" s="10" t="s">
        <v>19</v>
      </c>
      <c r="D72" s="62" t="s">
        <v>284</v>
      </c>
      <c r="E72" s="8">
        <v>14</v>
      </c>
      <c r="F72" s="8">
        <v>2</v>
      </c>
      <c r="G72" s="8">
        <v>8</v>
      </c>
      <c r="H72" s="13">
        <f t="shared" si="10"/>
        <v>1.5393840000000002E-2</v>
      </c>
      <c r="I72" s="14">
        <f t="shared" si="11"/>
        <v>2.1551376000000001E-2</v>
      </c>
      <c r="J72" s="14">
        <f t="shared" si="12"/>
        <v>8.6205504000000002E-2</v>
      </c>
    </row>
    <row r="73" spans="1:10" ht="14.25" customHeight="1" x14ac:dyDescent="0.3">
      <c r="A73" s="8">
        <v>70</v>
      </c>
      <c r="B73" s="9" t="s">
        <v>18</v>
      </c>
      <c r="C73" s="10" t="s">
        <v>19</v>
      </c>
      <c r="D73" s="62" t="s">
        <v>284</v>
      </c>
      <c r="E73" s="8">
        <v>15</v>
      </c>
      <c r="F73" s="8">
        <v>3</v>
      </c>
      <c r="G73" s="8">
        <v>8</v>
      </c>
      <c r="H73" s="13">
        <f t="shared" si="10"/>
        <v>1.76715E-2</v>
      </c>
      <c r="I73" s="14">
        <f t="shared" si="11"/>
        <v>3.7110149999999995E-2</v>
      </c>
      <c r="J73" s="14">
        <f t="shared" si="12"/>
        <v>9.896039999999999E-2</v>
      </c>
    </row>
    <row r="74" spans="1:10" ht="14.25" customHeight="1" x14ac:dyDescent="0.3">
      <c r="A74" s="8">
        <v>71</v>
      </c>
      <c r="B74" s="9" t="s">
        <v>8</v>
      </c>
      <c r="C74" s="10" t="s">
        <v>9</v>
      </c>
      <c r="D74" s="10" t="s">
        <v>10</v>
      </c>
      <c r="E74" s="8">
        <v>13</v>
      </c>
      <c r="F74" s="8">
        <v>2</v>
      </c>
      <c r="G74" s="8">
        <v>7</v>
      </c>
      <c r="H74" s="13">
        <f t="shared" si="10"/>
        <v>1.3273260000000002E-2</v>
      </c>
      <c r="I74" s="14">
        <f t="shared" si="11"/>
        <v>1.8582563999999996E-2</v>
      </c>
      <c r="J74" s="14">
        <f t="shared" si="12"/>
        <v>6.5038973999999986E-2</v>
      </c>
    </row>
    <row r="75" spans="1:10" ht="14.25" customHeight="1" x14ac:dyDescent="0.3">
      <c r="A75" s="8">
        <v>72</v>
      </c>
      <c r="B75" s="9" t="s">
        <v>8</v>
      </c>
      <c r="C75" s="10" t="s">
        <v>9</v>
      </c>
      <c r="D75" s="10" t="s">
        <v>10</v>
      </c>
      <c r="E75" s="8">
        <v>18</v>
      </c>
      <c r="F75" s="8">
        <v>4</v>
      </c>
      <c r="G75" s="8">
        <v>8</v>
      </c>
      <c r="H75" s="13">
        <f t="shared" si="10"/>
        <v>2.5446959999999998E-2</v>
      </c>
      <c r="I75" s="14">
        <f t="shared" si="11"/>
        <v>7.1251487999999988E-2</v>
      </c>
      <c r="J75" s="14">
        <f t="shared" si="12"/>
        <v>0.14250297599999998</v>
      </c>
    </row>
    <row r="76" spans="1:10" ht="14.25" customHeight="1" x14ac:dyDescent="0.3">
      <c r="A76" s="8">
        <v>73</v>
      </c>
      <c r="B76" s="9" t="s">
        <v>18</v>
      </c>
      <c r="C76" s="10" t="s">
        <v>19</v>
      </c>
      <c r="D76" s="62" t="s">
        <v>284</v>
      </c>
      <c r="E76" s="8">
        <v>13</v>
      </c>
      <c r="F76" s="8">
        <v>2</v>
      </c>
      <c r="G76" s="8">
        <v>7</v>
      </c>
      <c r="H76" s="13">
        <f t="shared" si="10"/>
        <v>1.3273260000000002E-2</v>
      </c>
      <c r="I76" s="14">
        <f t="shared" si="11"/>
        <v>1.8582563999999996E-2</v>
      </c>
      <c r="J76" s="14">
        <f t="shared" si="12"/>
        <v>6.5038973999999986E-2</v>
      </c>
    </row>
    <row r="77" spans="1:10" ht="14.25" customHeight="1" x14ac:dyDescent="0.3">
      <c r="A77" s="8">
        <v>74</v>
      </c>
      <c r="B77" s="9" t="s">
        <v>8</v>
      </c>
      <c r="C77" s="10" t="s">
        <v>9</v>
      </c>
      <c r="D77" s="10" t="s">
        <v>10</v>
      </c>
      <c r="E77" s="8">
        <v>13</v>
      </c>
      <c r="F77" s="8">
        <v>1</v>
      </c>
      <c r="G77" s="8">
        <v>5</v>
      </c>
      <c r="H77" s="13">
        <f t="shared" si="10"/>
        <v>1.3273260000000002E-2</v>
      </c>
      <c r="I77" s="14">
        <f t="shared" si="11"/>
        <v>9.2912819999999979E-3</v>
      </c>
      <c r="J77" s="14">
        <f t="shared" si="12"/>
        <v>4.645640999999999E-2</v>
      </c>
    </row>
    <row r="78" spans="1:10" ht="14.25" customHeight="1" x14ac:dyDescent="0.3">
      <c r="A78" s="8">
        <v>75</v>
      </c>
      <c r="B78" s="9" t="s">
        <v>21</v>
      </c>
      <c r="C78" s="9" t="s">
        <v>9</v>
      </c>
      <c r="D78" s="10" t="s">
        <v>22</v>
      </c>
      <c r="E78" s="8">
        <v>12</v>
      </c>
      <c r="F78" s="8">
        <v>1</v>
      </c>
      <c r="G78" s="8">
        <v>5</v>
      </c>
      <c r="H78" s="13">
        <f t="shared" si="10"/>
        <v>1.130976E-2</v>
      </c>
      <c r="I78" s="14">
        <f t="shared" si="11"/>
        <v>7.9168320000000004E-3</v>
      </c>
      <c r="J78" s="14">
        <f t="shared" si="12"/>
        <v>3.958416E-2</v>
      </c>
    </row>
    <row r="79" spans="1:10" ht="14.25" customHeight="1" x14ac:dyDescent="0.3">
      <c r="A79" s="8">
        <v>76</v>
      </c>
      <c r="B79" s="9" t="s">
        <v>8</v>
      </c>
      <c r="C79" s="10" t="s">
        <v>9</v>
      </c>
      <c r="D79" s="10" t="s">
        <v>10</v>
      </c>
      <c r="E79" s="8">
        <v>11</v>
      </c>
      <c r="F79" s="8">
        <v>1.2</v>
      </c>
      <c r="G79" s="8">
        <v>6</v>
      </c>
      <c r="H79" s="13">
        <f t="shared" si="10"/>
        <v>9.503339999999999E-3</v>
      </c>
      <c r="I79" s="14">
        <f t="shared" si="11"/>
        <v>7.9828056000000001E-3</v>
      </c>
      <c r="J79" s="14">
        <f t="shared" si="12"/>
        <v>3.9914028000000004E-2</v>
      </c>
    </row>
    <row r="80" spans="1:10" ht="14.25" customHeight="1" x14ac:dyDescent="0.3">
      <c r="A80" s="8">
        <v>77</v>
      </c>
      <c r="B80" s="9" t="s">
        <v>18</v>
      </c>
      <c r="C80" s="10" t="s">
        <v>19</v>
      </c>
      <c r="D80" s="62" t="s">
        <v>284</v>
      </c>
      <c r="E80" s="8">
        <v>14</v>
      </c>
      <c r="F80" s="8">
        <v>2.5</v>
      </c>
      <c r="G80" s="8">
        <v>8</v>
      </c>
      <c r="H80" s="13">
        <f t="shared" si="10"/>
        <v>1.5393840000000002E-2</v>
      </c>
      <c r="I80" s="14">
        <f t="shared" si="11"/>
        <v>2.693922E-2</v>
      </c>
      <c r="J80" s="14">
        <f t="shared" si="12"/>
        <v>8.6205504000000002E-2</v>
      </c>
    </row>
    <row r="81" spans="1:11" ht="14.25" customHeight="1" x14ac:dyDescent="0.3">
      <c r="A81" s="8">
        <v>78</v>
      </c>
      <c r="B81" s="9" t="s">
        <v>185</v>
      </c>
      <c r="C81" s="63" t="s">
        <v>9</v>
      </c>
      <c r="D81" s="63" t="s">
        <v>295</v>
      </c>
      <c r="E81" s="8">
        <v>17</v>
      </c>
      <c r="F81" s="8">
        <v>4</v>
      </c>
      <c r="G81" s="8">
        <v>8</v>
      </c>
      <c r="H81" s="13">
        <f t="shared" si="10"/>
        <v>2.2698060000000003E-2</v>
      </c>
      <c r="I81" s="14">
        <f t="shared" si="11"/>
        <v>6.3554568000000006E-2</v>
      </c>
      <c r="J81" s="14">
        <f t="shared" si="12"/>
        <v>0.12710913600000001</v>
      </c>
    </row>
    <row r="82" spans="1:11" ht="14.25" customHeight="1" x14ac:dyDescent="0.3">
      <c r="A82" s="8">
        <v>79</v>
      </c>
      <c r="B82" s="9" t="s">
        <v>18</v>
      </c>
      <c r="C82" s="10" t="s">
        <v>19</v>
      </c>
      <c r="D82" s="62" t="s">
        <v>284</v>
      </c>
      <c r="E82" s="8">
        <v>17</v>
      </c>
      <c r="F82" s="8">
        <v>4</v>
      </c>
      <c r="G82" s="8">
        <v>9</v>
      </c>
      <c r="H82" s="13">
        <f t="shared" si="10"/>
        <v>2.2698060000000003E-2</v>
      </c>
      <c r="I82" s="14">
        <f t="shared" si="11"/>
        <v>6.3554568000000006E-2</v>
      </c>
      <c r="J82" s="14">
        <f t="shared" si="12"/>
        <v>0.14299777799999999</v>
      </c>
    </row>
    <row r="83" spans="1:11" ht="14.25" customHeight="1" x14ac:dyDescent="0.3">
      <c r="A83" s="8">
        <v>80</v>
      </c>
      <c r="B83" s="9" t="s">
        <v>8</v>
      </c>
      <c r="C83" s="10" t="s">
        <v>9</v>
      </c>
      <c r="D83" s="10" t="s">
        <v>10</v>
      </c>
      <c r="E83" s="8">
        <v>16</v>
      </c>
      <c r="F83" s="8">
        <v>1.2</v>
      </c>
      <c r="G83" s="8">
        <v>7</v>
      </c>
      <c r="H83" s="13">
        <f t="shared" si="10"/>
        <v>2.0106240000000001E-2</v>
      </c>
      <c r="I83" s="14">
        <f t="shared" si="11"/>
        <v>1.6889241599999997E-2</v>
      </c>
      <c r="J83" s="14">
        <f t="shared" si="12"/>
        <v>9.8520575999999999E-2</v>
      </c>
    </row>
    <row r="84" spans="1:11" ht="14.25" customHeight="1" x14ac:dyDescent="0.3">
      <c r="A84" s="8">
        <v>81</v>
      </c>
      <c r="B84" s="9" t="s">
        <v>21</v>
      </c>
      <c r="C84" s="9" t="s">
        <v>9</v>
      </c>
      <c r="D84" s="10" t="s">
        <v>22</v>
      </c>
      <c r="E84" s="8">
        <v>30</v>
      </c>
      <c r="F84" s="8">
        <v>2</v>
      </c>
      <c r="G84" s="8">
        <v>5</v>
      </c>
      <c r="H84" s="13">
        <f t="shared" si="10"/>
        <v>7.0685999999999999E-2</v>
      </c>
      <c r="I84" s="14">
        <f t="shared" si="11"/>
        <v>9.896039999999999E-2</v>
      </c>
      <c r="J84" s="14">
        <f t="shared" si="12"/>
        <v>0.24740100000000001</v>
      </c>
    </row>
    <row r="85" spans="1:11" ht="14.25" customHeight="1" x14ac:dyDescent="0.3">
      <c r="A85" s="8">
        <v>82</v>
      </c>
      <c r="B85" s="9" t="s">
        <v>8</v>
      </c>
      <c r="C85" s="10" t="s">
        <v>9</v>
      </c>
      <c r="D85" s="10" t="s">
        <v>10</v>
      </c>
      <c r="E85" s="8">
        <v>30</v>
      </c>
      <c r="F85" s="8">
        <v>2</v>
      </c>
      <c r="G85" s="8">
        <v>7</v>
      </c>
      <c r="H85" s="13">
        <f t="shared" si="10"/>
        <v>7.0685999999999999E-2</v>
      </c>
      <c r="I85" s="14">
        <f t="shared" si="11"/>
        <v>9.896039999999999E-2</v>
      </c>
      <c r="J85" s="14">
        <f t="shared" si="12"/>
        <v>0.34636139999999993</v>
      </c>
    </row>
    <row r="86" spans="1:11" ht="14.25" customHeight="1" x14ac:dyDescent="0.3">
      <c r="A86" s="8">
        <v>83</v>
      </c>
      <c r="B86" s="9" t="s">
        <v>8</v>
      </c>
      <c r="C86" s="10" t="s">
        <v>9</v>
      </c>
      <c r="D86" s="10" t="s">
        <v>10</v>
      </c>
      <c r="E86" s="8">
        <v>20</v>
      </c>
      <c r="F86" s="8">
        <v>3</v>
      </c>
      <c r="G86" s="8">
        <v>8</v>
      </c>
      <c r="H86" s="13">
        <f t="shared" si="10"/>
        <v>3.1416000000000006E-2</v>
      </c>
      <c r="I86" s="14">
        <f t="shared" si="11"/>
        <v>6.5973599999999993E-2</v>
      </c>
      <c r="J86" s="14">
        <f t="shared" si="12"/>
        <v>0.17592959999999999</v>
      </c>
    </row>
    <row r="87" spans="1:11" ht="14.25" customHeight="1" x14ac:dyDescent="0.3">
      <c r="A87" s="8">
        <v>84</v>
      </c>
      <c r="B87" s="9" t="s">
        <v>8</v>
      </c>
      <c r="C87" s="10" t="s">
        <v>9</v>
      </c>
      <c r="D87" s="10" t="s">
        <v>10</v>
      </c>
      <c r="E87" s="8">
        <v>33</v>
      </c>
      <c r="F87" s="8">
        <v>3</v>
      </c>
      <c r="G87" s="8">
        <v>8</v>
      </c>
      <c r="H87" s="13">
        <f t="shared" si="10"/>
        <v>8.5530060000000005E-2</v>
      </c>
      <c r="I87" s="14">
        <f t="shared" si="11"/>
        <v>0.17961312599999998</v>
      </c>
      <c r="J87" s="14">
        <f t="shared" si="12"/>
        <v>0.47896833599999999</v>
      </c>
    </row>
    <row r="88" spans="1:11" ht="14.25" customHeight="1" x14ac:dyDescent="0.3">
      <c r="A88" s="110" t="s">
        <v>249</v>
      </c>
      <c r="B88" s="110"/>
      <c r="C88" s="110"/>
      <c r="D88" s="110"/>
      <c r="E88" s="110"/>
      <c r="F88" s="110"/>
      <c r="G88" s="110"/>
      <c r="H88" s="16">
        <f>SUM(H4:H87)</f>
        <v>2.561503560000002</v>
      </c>
      <c r="I88" s="16">
        <f t="shared" ref="I88:J88" si="13">SUM(I4:I87)</f>
        <v>9.2028114023999983</v>
      </c>
      <c r="J88" s="16">
        <f t="shared" si="13"/>
        <v>17.534353451999994</v>
      </c>
    </row>
    <row r="89" spans="1:11" ht="14.25" customHeight="1" x14ac:dyDescent="0.3">
      <c r="A89" s="2"/>
      <c r="B89" s="1"/>
      <c r="C89" s="4"/>
      <c r="D89" s="4"/>
      <c r="E89" s="2"/>
      <c r="F89" s="2"/>
      <c r="G89" s="2"/>
      <c r="H89" s="58">
        <f>SUBTOTAL(9,H4:H87)</f>
        <v>2.561503560000002</v>
      </c>
      <c r="I89" s="58">
        <f t="shared" ref="I89:J89" si="14">SUBTOTAL(9,I4:I87)</f>
        <v>9.2028114023999983</v>
      </c>
      <c r="J89" s="58">
        <f t="shared" si="14"/>
        <v>17.534353451999994</v>
      </c>
    </row>
    <row r="90" spans="1:11" ht="14.25" customHeight="1" x14ac:dyDescent="0.3">
      <c r="A90" s="2"/>
      <c r="B90" s="1"/>
      <c r="C90" s="4"/>
      <c r="D90" s="4"/>
      <c r="E90" s="2"/>
      <c r="F90" s="2"/>
      <c r="G90" s="2"/>
    </row>
    <row r="91" spans="1:11" ht="14.25" customHeight="1" x14ac:dyDescent="0.3">
      <c r="A91" s="2"/>
      <c r="B91" s="1"/>
      <c r="C91" s="4"/>
      <c r="D91" s="4"/>
      <c r="E91" s="2"/>
      <c r="F91" s="2"/>
      <c r="G91" s="2"/>
    </row>
    <row r="92" spans="1:11" ht="14.25" customHeight="1" x14ac:dyDescent="0.3">
      <c r="A92" s="2"/>
      <c r="B92" s="1"/>
      <c r="C92" s="4"/>
      <c r="D92" s="3"/>
      <c r="E92" s="2"/>
      <c r="F92" s="2"/>
      <c r="G92" s="2"/>
    </row>
    <row r="93" spans="1:11" ht="14.25" customHeight="1" x14ac:dyDescent="0.3">
      <c r="A93" s="2"/>
      <c r="B93" s="1"/>
      <c r="C93" s="1"/>
      <c r="D93" s="1"/>
      <c r="E93" s="2"/>
      <c r="F93" s="2"/>
      <c r="G93" s="2"/>
    </row>
    <row r="94" spans="1:11" ht="14.25" customHeight="1" x14ac:dyDescent="0.3">
      <c r="A94" s="2"/>
      <c r="B94" s="1"/>
      <c r="C94" s="4"/>
      <c r="D94" s="4"/>
      <c r="E94" s="2"/>
      <c r="F94" s="2"/>
      <c r="G94" s="2"/>
      <c r="K94" s="72"/>
    </row>
    <row r="95" spans="1:11" ht="14.25" customHeight="1" x14ac:dyDescent="0.3">
      <c r="A95" s="2"/>
      <c r="B95" s="1"/>
      <c r="C95" s="4"/>
      <c r="D95" s="3"/>
      <c r="E95" s="2"/>
      <c r="F95" s="2"/>
      <c r="G95" s="2"/>
      <c r="K95" s="73"/>
    </row>
    <row r="96" spans="1:11" ht="14.25" customHeight="1" x14ac:dyDescent="0.3">
      <c r="A96" s="2"/>
      <c r="B96" s="1"/>
      <c r="C96" s="4"/>
      <c r="D96" s="4"/>
      <c r="E96" s="2"/>
      <c r="F96" s="2"/>
      <c r="G96" s="2"/>
      <c r="K96" s="74"/>
    </row>
    <row r="97" spans="1:11" ht="14.25" customHeight="1" x14ac:dyDescent="0.3">
      <c r="A97" s="2"/>
      <c r="B97" s="1"/>
      <c r="C97" s="4"/>
      <c r="D97" s="3"/>
      <c r="E97" s="2"/>
      <c r="F97" s="2"/>
      <c r="G97" s="2"/>
      <c r="K97" s="86"/>
    </row>
    <row r="98" spans="1:11" ht="14.25" customHeight="1" x14ac:dyDescent="0.3">
      <c r="A98" s="2"/>
      <c r="B98" s="1"/>
      <c r="C98" s="4"/>
      <c r="D98" s="4"/>
      <c r="E98" s="2"/>
      <c r="F98" s="2"/>
      <c r="G98" s="2"/>
      <c r="K98" s="74"/>
    </row>
    <row r="99" spans="1:11" ht="14.25" customHeight="1" x14ac:dyDescent="0.3">
      <c r="A99" s="2"/>
      <c r="B99" s="1"/>
      <c r="C99" s="4"/>
      <c r="D99" s="4"/>
      <c r="E99" s="2"/>
      <c r="F99" s="2"/>
      <c r="G99" s="2"/>
      <c r="K99" s="74"/>
    </row>
    <row r="100" spans="1:11" ht="14.25" customHeight="1" x14ac:dyDescent="0.3">
      <c r="A100" s="2"/>
      <c r="B100" s="1"/>
      <c r="C100" s="4"/>
      <c r="D100" s="4"/>
      <c r="E100" s="2"/>
      <c r="F100" s="2"/>
      <c r="G100" s="2"/>
      <c r="K100" s="86"/>
    </row>
    <row r="101" spans="1:11" ht="14.25" customHeight="1" x14ac:dyDescent="0.3">
      <c r="A101" s="2"/>
      <c r="B101" s="1"/>
      <c r="C101" s="4"/>
      <c r="D101" s="3"/>
      <c r="E101" s="2"/>
      <c r="F101" s="2"/>
      <c r="G101" s="2"/>
      <c r="K101" s="74"/>
    </row>
    <row r="102" spans="1:11" ht="14.25" customHeight="1" x14ac:dyDescent="0.3">
      <c r="A102" s="2"/>
      <c r="B102" s="1"/>
      <c r="C102" s="4"/>
      <c r="D102" s="3"/>
      <c r="E102" s="2"/>
      <c r="F102" s="2"/>
      <c r="G102" s="2"/>
      <c r="K102" s="75"/>
    </row>
    <row r="103" spans="1:11" ht="14.25" customHeight="1" x14ac:dyDescent="0.3">
      <c r="A103" s="2"/>
      <c r="B103" s="1"/>
      <c r="C103" s="4"/>
      <c r="D103" s="3"/>
      <c r="E103" s="2"/>
      <c r="F103" s="2"/>
      <c r="G103" s="2"/>
    </row>
    <row r="104" spans="1:11" ht="14.25" customHeight="1" x14ac:dyDescent="0.3">
      <c r="A104" s="2"/>
      <c r="B104" s="1"/>
      <c r="C104" s="4"/>
      <c r="D104" s="3"/>
      <c r="E104" s="2"/>
      <c r="F104" s="2"/>
      <c r="G104" s="2"/>
    </row>
    <row r="105" spans="1:11" ht="14.25" customHeight="1" x14ac:dyDescent="0.3">
      <c r="A105" s="2"/>
      <c r="B105" s="1"/>
      <c r="C105" s="4"/>
      <c r="D105" s="4"/>
      <c r="E105" s="2"/>
      <c r="F105" s="2"/>
      <c r="G105" s="2"/>
    </row>
    <row r="106" spans="1:11" ht="14.25" customHeight="1" x14ac:dyDescent="0.3">
      <c r="A106" s="2"/>
      <c r="B106" s="1"/>
      <c r="C106" s="4"/>
      <c r="D106" s="4"/>
      <c r="E106" s="2"/>
      <c r="F106" s="2"/>
      <c r="G106" s="2"/>
    </row>
    <row r="107" spans="1:11" ht="14.25" customHeight="1" x14ac:dyDescent="0.3">
      <c r="A107" s="2"/>
      <c r="B107" s="1"/>
      <c r="C107" s="4"/>
      <c r="D107" s="4"/>
      <c r="E107" s="2"/>
      <c r="F107" s="2"/>
      <c r="G107" s="2"/>
    </row>
    <row r="108" spans="1:11" ht="14.25" customHeight="1" x14ac:dyDescent="0.3">
      <c r="A108" s="2"/>
      <c r="B108" s="1"/>
      <c r="C108" s="4"/>
      <c r="D108" s="4"/>
      <c r="E108" s="2"/>
      <c r="F108" s="2"/>
      <c r="G108" s="2"/>
    </row>
    <row r="109" spans="1:11" ht="14.25" customHeight="1" x14ac:dyDescent="0.3">
      <c r="A109" s="2"/>
      <c r="B109" s="1"/>
      <c r="C109" s="4"/>
      <c r="D109" s="4"/>
      <c r="E109" s="2"/>
      <c r="F109" s="2"/>
      <c r="G109" s="2"/>
    </row>
    <row r="110" spans="1:11" ht="14.25" customHeight="1" x14ac:dyDescent="0.3">
      <c r="A110" s="2"/>
      <c r="B110" s="1"/>
      <c r="C110" s="4"/>
      <c r="D110" s="3"/>
      <c r="E110" s="2"/>
      <c r="F110" s="2"/>
      <c r="G110" s="2"/>
    </row>
    <row r="111" spans="1:11" ht="14.25" customHeight="1" x14ac:dyDescent="0.3">
      <c r="A111" s="2"/>
      <c r="B111" s="1"/>
      <c r="C111" s="4"/>
      <c r="D111" s="4"/>
      <c r="E111" s="2"/>
      <c r="F111" s="2"/>
      <c r="G111" s="2"/>
    </row>
    <row r="112" spans="1:11" ht="14.25" customHeight="1" x14ac:dyDescent="0.3">
      <c r="A112" s="2"/>
      <c r="B112" s="1"/>
      <c r="C112" s="4"/>
      <c r="D112" s="4"/>
      <c r="E112" s="2"/>
      <c r="F112" s="2"/>
      <c r="G112" s="2"/>
    </row>
    <row r="113" spans="1:7" ht="14.25" customHeight="1" x14ac:dyDescent="0.3">
      <c r="A113" s="2"/>
      <c r="B113" s="1"/>
      <c r="C113" s="4"/>
      <c r="D113" s="4"/>
      <c r="E113" s="2"/>
      <c r="F113" s="2"/>
      <c r="G113" s="2"/>
    </row>
    <row r="114" spans="1:7" ht="14.25" customHeight="1" x14ac:dyDescent="0.3">
      <c r="A114" s="2"/>
      <c r="B114" s="1"/>
      <c r="C114" s="4"/>
      <c r="D114" s="4"/>
      <c r="E114" s="2"/>
      <c r="F114" s="2"/>
      <c r="G114" s="2"/>
    </row>
    <row r="115" spans="1:7" ht="14.25" customHeight="1" x14ac:dyDescent="0.3">
      <c r="A115" s="2"/>
      <c r="B115" s="1"/>
      <c r="C115" s="4"/>
      <c r="D115" s="4"/>
      <c r="E115" s="2"/>
      <c r="F115" s="2"/>
      <c r="G115" s="2"/>
    </row>
    <row r="116" spans="1:7" ht="14.25" customHeight="1" x14ac:dyDescent="0.3"/>
    <row r="117" spans="1:7" ht="14.25" customHeight="1" x14ac:dyDescent="0.3"/>
    <row r="118" spans="1:7" ht="14.25" customHeight="1" x14ac:dyDescent="0.3"/>
    <row r="119" spans="1:7" ht="14.25" customHeight="1" x14ac:dyDescent="0.3"/>
    <row r="120" spans="1:7" ht="14.25" customHeight="1" x14ac:dyDescent="0.3"/>
    <row r="121" spans="1:7" ht="14.25" customHeight="1" x14ac:dyDescent="0.3"/>
    <row r="122" spans="1:7" ht="14.25" customHeight="1" x14ac:dyDescent="0.3"/>
    <row r="123" spans="1:7" ht="14.25" customHeight="1" x14ac:dyDescent="0.3"/>
    <row r="124" spans="1:7" ht="14.25" customHeight="1" x14ac:dyDescent="0.3"/>
    <row r="125" spans="1:7" ht="14.25" customHeight="1" x14ac:dyDescent="0.3"/>
    <row r="126" spans="1:7" ht="14.25" customHeight="1" x14ac:dyDescent="0.3"/>
    <row r="127" spans="1:7" ht="14.25" customHeight="1" x14ac:dyDescent="0.3"/>
    <row r="128" spans="1:7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autoFilter ref="B2:J88" xr:uid="{00000000-0001-0000-0500-000000000000}"/>
  <mergeCells count="13">
    <mergeCell ref="A88:G88"/>
    <mergeCell ref="H2:H3"/>
    <mergeCell ref="I2:I3"/>
    <mergeCell ref="J2:J3"/>
    <mergeCell ref="L2:V2"/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16"/>
  <sheetViews>
    <sheetView topLeftCell="I4" workbookViewId="0">
      <selection activeCell="L16" sqref="L16:M19"/>
    </sheetView>
  </sheetViews>
  <sheetFormatPr baseColWidth="10" defaultColWidth="14.44140625" defaultRowHeight="15" customHeight="1" x14ac:dyDescent="0.3"/>
  <cols>
    <col min="1" max="1" width="10.6640625" customWidth="1"/>
    <col min="2" max="2" width="14.33203125" customWidth="1"/>
    <col min="3" max="3" width="16.5546875" customWidth="1"/>
    <col min="4" max="4" width="37.33203125" customWidth="1"/>
    <col min="5" max="7" width="10.6640625" customWidth="1"/>
    <col min="8" max="8" width="13.33203125" customWidth="1"/>
    <col min="9" max="10" width="10.6640625" customWidth="1"/>
    <col min="11" max="11" width="13.77734375" bestFit="1" customWidth="1"/>
  </cols>
  <sheetData>
    <row r="1" spans="1:22" ht="14.25" customHeight="1" thickBot="1" x14ac:dyDescent="0.35">
      <c r="A1" s="136" t="s">
        <v>186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22" ht="14.25" customHeight="1" x14ac:dyDescent="0.3">
      <c r="A2" s="122" t="s">
        <v>1</v>
      </c>
      <c r="B2" s="132" t="s">
        <v>2</v>
      </c>
      <c r="C2" s="124" t="s">
        <v>3</v>
      </c>
      <c r="D2" s="124" t="s">
        <v>4</v>
      </c>
      <c r="E2" s="124" t="s">
        <v>5</v>
      </c>
      <c r="F2" s="124" t="s">
        <v>6</v>
      </c>
      <c r="G2" s="126" t="s">
        <v>7</v>
      </c>
      <c r="H2" s="119" t="s">
        <v>246</v>
      </c>
      <c r="I2" s="119" t="s">
        <v>247</v>
      </c>
      <c r="J2" s="119" t="s">
        <v>248</v>
      </c>
      <c r="L2" s="133" t="s">
        <v>271</v>
      </c>
      <c r="M2" s="134"/>
      <c r="N2" s="134"/>
      <c r="O2" s="134"/>
      <c r="P2" s="134"/>
      <c r="Q2" s="134"/>
      <c r="R2" s="134"/>
      <c r="S2" s="134"/>
      <c r="T2" s="134"/>
      <c r="U2" s="134"/>
      <c r="V2" s="135"/>
    </row>
    <row r="3" spans="1:22" ht="14.25" customHeight="1" thickBot="1" x14ac:dyDescent="0.35">
      <c r="A3" s="123"/>
      <c r="B3" s="125"/>
      <c r="C3" s="125"/>
      <c r="D3" s="125"/>
      <c r="E3" s="125"/>
      <c r="F3" s="125"/>
      <c r="G3" s="127"/>
      <c r="H3" s="119"/>
      <c r="I3" s="119"/>
      <c r="J3" s="119"/>
      <c r="L3" s="44" t="s">
        <v>250</v>
      </c>
      <c r="M3" s="39" t="s">
        <v>3</v>
      </c>
      <c r="N3" s="39" t="s">
        <v>251</v>
      </c>
      <c r="O3" s="40" t="s">
        <v>252</v>
      </c>
      <c r="P3" s="40" t="s">
        <v>246</v>
      </c>
      <c r="Q3" s="40" t="s">
        <v>247</v>
      </c>
      <c r="R3" s="40" t="s">
        <v>248</v>
      </c>
      <c r="S3" s="40" t="s">
        <v>253</v>
      </c>
      <c r="T3" s="40" t="s">
        <v>254</v>
      </c>
      <c r="U3" s="40" t="s">
        <v>255</v>
      </c>
      <c r="V3" s="87" t="s">
        <v>256</v>
      </c>
    </row>
    <row r="4" spans="1:22" ht="14.25" customHeight="1" x14ac:dyDescent="0.3">
      <c r="A4" s="8">
        <v>1</v>
      </c>
      <c r="B4" s="9" t="s">
        <v>18</v>
      </c>
      <c r="C4" s="10" t="s">
        <v>19</v>
      </c>
      <c r="D4" s="62" t="s">
        <v>289</v>
      </c>
      <c r="E4" s="8">
        <v>10</v>
      </c>
      <c r="F4" s="8">
        <v>1</v>
      </c>
      <c r="G4" s="8">
        <v>4</v>
      </c>
      <c r="H4" s="13">
        <f t="shared" ref="H4" si="0">((E4/100)^2)*0.7854</f>
        <v>7.8540000000000016E-3</v>
      </c>
      <c r="I4" s="14">
        <f t="shared" ref="I4" si="1">((E4^2)*3.1416/40000)*F4*0.7</f>
        <v>5.4977999999999997E-3</v>
      </c>
      <c r="J4" s="14">
        <f>((E4^2)*3.1416/40000)*G4*0.7</f>
        <v>2.1991199999999999E-2</v>
      </c>
      <c r="L4" s="23" t="s">
        <v>21</v>
      </c>
      <c r="M4" s="63" t="s">
        <v>9</v>
      </c>
      <c r="N4" s="63" t="s">
        <v>307</v>
      </c>
      <c r="O4" s="24">
        <v>17</v>
      </c>
      <c r="P4" s="24">
        <v>1.1200000000000001</v>
      </c>
      <c r="Q4" s="24">
        <v>2.48</v>
      </c>
      <c r="R4" s="24">
        <v>4.8099999999999996</v>
      </c>
      <c r="S4" s="24">
        <f>+O4/5000</f>
        <v>3.3999999999999998E-3</v>
      </c>
      <c r="T4" s="88">
        <f>+O4/$O$9*100</f>
        <v>18.085106382978726</v>
      </c>
      <c r="U4" s="88">
        <f>+P4/$P$9*100</f>
        <v>40</v>
      </c>
      <c r="V4" s="89">
        <f>+U4+T4</f>
        <v>58.085106382978722</v>
      </c>
    </row>
    <row r="5" spans="1:22" ht="14.25" customHeight="1" x14ac:dyDescent="0.3">
      <c r="A5" s="8">
        <v>2</v>
      </c>
      <c r="B5" s="9" t="s">
        <v>21</v>
      </c>
      <c r="C5" s="9" t="s">
        <v>9</v>
      </c>
      <c r="D5" s="10" t="s">
        <v>187</v>
      </c>
      <c r="E5" s="8">
        <v>30</v>
      </c>
      <c r="F5" s="8">
        <v>2</v>
      </c>
      <c r="G5" s="8">
        <v>7</v>
      </c>
      <c r="H5" s="13">
        <f t="shared" ref="H5:H68" si="2">((E5/100)^2)*0.7854</f>
        <v>7.0685999999999999E-2</v>
      </c>
      <c r="I5" s="14">
        <f t="shared" ref="I5:I68" si="3">((E5^2)*3.1416/40000)*F5*0.7</f>
        <v>9.896039999999999E-2</v>
      </c>
      <c r="J5" s="14">
        <f t="shared" ref="J5:J68" si="4">((E5^2)*3.1416/40000)*G5*0.7</f>
        <v>0.34636139999999993</v>
      </c>
      <c r="L5" s="63" t="s">
        <v>188</v>
      </c>
      <c r="M5" s="63" t="s">
        <v>9</v>
      </c>
      <c r="N5" s="63" t="s">
        <v>277</v>
      </c>
      <c r="O5" s="24">
        <v>1</v>
      </c>
      <c r="P5" s="24">
        <v>0.03</v>
      </c>
      <c r="Q5" s="24">
        <v>0.11</v>
      </c>
      <c r="R5" s="24">
        <v>0.18</v>
      </c>
      <c r="S5" s="24">
        <f t="shared" ref="S5:S8" si="5">+O5/5000</f>
        <v>2.0000000000000001E-4</v>
      </c>
      <c r="T5" s="88">
        <f t="shared" ref="T5:T8" si="6">+O5/$O$9*100</f>
        <v>1.0638297872340425</v>
      </c>
      <c r="U5" s="88">
        <f t="shared" ref="U5:U8" si="7">+P5/$P$9*100</f>
        <v>1.0714285714285712</v>
      </c>
      <c r="V5" s="89">
        <f t="shared" ref="V5:V8" si="8">+U5+T5</f>
        <v>2.1352583586626137</v>
      </c>
    </row>
    <row r="6" spans="1:22" ht="14.25" customHeight="1" x14ac:dyDescent="0.3">
      <c r="A6" s="8">
        <v>3</v>
      </c>
      <c r="B6" s="9" t="s">
        <v>188</v>
      </c>
      <c r="C6" s="7" t="s">
        <v>9</v>
      </c>
      <c r="D6" s="41" t="s">
        <v>189</v>
      </c>
      <c r="E6" s="8">
        <v>20</v>
      </c>
      <c r="F6" s="8">
        <v>5</v>
      </c>
      <c r="G6" s="8">
        <v>8</v>
      </c>
      <c r="H6" s="13">
        <f t="shared" si="2"/>
        <v>3.1416000000000006E-2</v>
      </c>
      <c r="I6" s="14">
        <f t="shared" si="3"/>
        <v>0.10995599999999998</v>
      </c>
      <c r="J6" s="14">
        <f t="shared" si="4"/>
        <v>0.17592959999999999</v>
      </c>
      <c r="L6" s="63" t="s">
        <v>297</v>
      </c>
      <c r="M6" s="63" t="s">
        <v>13</v>
      </c>
      <c r="N6" s="62" t="s">
        <v>286</v>
      </c>
      <c r="O6" s="24">
        <v>2</v>
      </c>
      <c r="P6" s="24">
        <v>0.06</v>
      </c>
      <c r="Q6" s="24">
        <v>0.09</v>
      </c>
      <c r="R6" s="24">
        <v>0.14000000000000001</v>
      </c>
      <c r="S6" s="24">
        <f t="shared" si="5"/>
        <v>4.0000000000000002E-4</v>
      </c>
      <c r="T6" s="88">
        <f t="shared" si="6"/>
        <v>2.1276595744680851</v>
      </c>
      <c r="U6" s="88">
        <f t="shared" si="7"/>
        <v>2.1428571428571423</v>
      </c>
      <c r="V6" s="89">
        <f t="shared" si="8"/>
        <v>4.2705167173252274</v>
      </c>
    </row>
    <row r="7" spans="1:22" ht="14.25" customHeight="1" x14ac:dyDescent="0.3">
      <c r="A7" s="8">
        <v>4</v>
      </c>
      <c r="B7" s="9" t="s">
        <v>8</v>
      </c>
      <c r="C7" s="10" t="s">
        <v>9</v>
      </c>
      <c r="D7" s="10" t="s">
        <v>190</v>
      </c>
      <c r="E7" s="8">
        <v>30</v>
      </c>
      <c r="F7" s="8">
        <v>2.5</v>
      </c>
      <c r="G7" s="8">
        <v>8</v>
      </c>
      <c r="H7" s="13">
        <f t="shared" si="2"/>
        <v>7.0685999999999999E-2</v>
      </c>
      <c r="I7" s="14">
        <f t="shared" si="3"/>
        <v>0.1237005</v>
      </c>
      <c r="J7" s="14">
        <f t="shared" si="4"/>
        <v>0.39584159999999996</v>
      </c>
      <c r="L7" s="63" t="s">
        <v>8</v>
      </c>
      <c r="M7" s="63" t="s">
        <v>9</v>
      </c>
      <c r="N7" s="63" t="s">
        <v>290</v>
      </c>
      <c r="O7" s="24">
        <v>40</v>
      </c>
      <c r="P7" s="24">
        <v>0.94</v>
      </c>
      <c r="Q7" s="25">
        <v>2.09</v>
      </c>
      <c r="R7" s="25">
        <v>4.92</v>
      </c>
      <c r="S7" s="24">
        <f t="shared" si="5"/>
        <v>8.0000000000000002E-3</v>
      </c>
      <c r="T7" s="88">
        <f t="shared" si="6"/>
        <v>42.553191489361701</v>
      </c>
      <c r="U7" s="88">
        <f t="shared" si="7"/>
        <v>33.571428571428569</v>
      </c>
      <c r="V7" s="89">
        <f t="shared" si="8"/>
        <v>76.124620060790278</v>
      </c>
    </row>
    <row r="8" spans="1:22" ht="14.25" customHeight="1" x14ac:dyDescent="0.3">
      <c r="A8" s="8">
        <v>5</v>
      </c>
      <c r="B8" s="9" t="s">
        <v>8</v>
      </c>
      <c r="C8" s="10" t="s">
        <v>9</v>
      </c>
      <c r="D8" s="10" t="s">
        <v>191</v>
      </c>
      <c r="E8" s="8">
        <v>20</v>
      </c>
      <c r="F8" s="8">
        <v>5</v>
      </c>
      <c r="G8" s="8">
        <v>8</v>
      </c>
      <c r="H8" s="13">
        <f t="shared" si="2"/>
        <v>3.1416000000000006E-2</v>
      </c>
      <c r="I8" s="14">
        <f t="shared" si="3"/>
        <v>0.10995599999999998</v>
      </c>
      <c r="J8" s="14">
        <f t="shared" si="4"/>
        <v>0.17592959999999999</v>
      </c>
      <c r="L8" s="63" t="s">
        <v>282</v>
      </c>
      <c r="M8" s="63" t="s">
        <v>19</v>
      </c>
      <c r="N8" s="62" t="s">
        <v>289</v>
      </c>
      <c r="O8" s="24">
        <v>34</v>
      </c>
      <c r="P8" s="24">
        <v>0.65</v>
      </c>
      <c r="Q8" s="25">
        <v>1.43</v>
      </c>
      <c r="R8" s="25">
        <v>3.54</v>
      </c>
      <c r="S8" s="24">
        <f t="shared" si="5"/>
        <v>6.7999999999999996E-3</v>
      </c>
      <c r="T8" s="88">
        <f t="shared" si="6"/>
        <v>36.170212765957451</v>
      </c>
      <c r="U8" s="88">
        <f t="shared" si="7"/>
        <v>23.214285714285712</v>
      </c>
      <c r="V8" s="89">
        <f t="shared" si="8"/>
        <v>59.384498480243167</v>
      </c>
    </row>
    <row r="9" spans="1:22" ht="14.25" customHeight="1" thickBot="1" x14ac:dyDescent="0.35">
      <c r="A9" s="8">
        <v>6</v>
      </c>
      <c r="B9" s="9" t="s">
        <v>18</v>
      </c>
      <c r="C9" s="10" t="s">
        <v>19</v>
      </c>
      <c r="D9" s="62" t="s">
        <v>289</v>
      </c>
      <c r="E9" s="8">
        <v>13</v>
      </c>
      <c r="F9" s="8">
        <v>2</v>
      </c>
      <c r="G9" s="8">
        <v>8</v>
      </c>
      <c r="H9" s="13">
        <f t="shared" si="2"/>
        <v>1.3273260000000002E-2</v>
      </c>
      <c r="I9" s="14">
        <f t="shared" si="3"/>
        <v>1.8582563999999996E-2</v>
      </c>
      <c r="J9" s="14">
        <f t="shared" si="4"/>
        <v>7.4330255999999983E-2</v>
      </c>
      <c r="L9" s="47" t="s">
        <v>257</v>
      </c>
      <c r="M9" s="48"/>
      <c r="N9" s="48"/>
      <c r="O9" s="49">
        <f>SUM(O4:O8)</f>
        <v>94</v>
      </c>
      <c r="P9" s="49">
        <f t="shared" ref="P9:V9" si="9">SUM(P4:P8)</f>
        <v>2.8000000000000003</v>
      </c>
      <c r="Q9" s="49">
        <f t="shared" si="9"/>
        <v>6.1999999999999993</v>
      </c>
      <c r="R9" s="49">
        <f t="shared" si="9"/>
        <v>13.59</v>
      </c>
      <c r="S9" s="90">
        <f t="shared" si="9"/>
        <v>1.8800000000000001E-2</v>
      </c>
      <c r="T9" s="94">
        <f>SUM(T4:T8)</f>
        <v>100</v>
      </c>
      <c r="U9" s="49">
        <f t="shared" si="9"/>
        <v>99.999999999999986</v>
      </c>
      <c r="V9" s="50">
        <f t="shared" si="9"/>
        <v>200</v>
      </c>
    </row>
    <row r="10" spans="1:22" ht="14.25" customHeight="1" x14ac:dyDescent="0.3">
      <c r="A10" s="8">
        <v>7</v>
      </c>
      <c r="B10" s="9" t="s">
        <v>18</v>
      </c>
      <c r="C10" s="10" t="s">
        <v>19</v>
      </c>
      <c r="D10" s="62" t="s">
        <v>289</v>
      </c>
      <c r="E10" s="8">
        <v>13</v>
      </c>
      <c r="F10" s="8">
        <v>5</v>
      </c>
      <c r="G10" s="8">
        <v>9</v>
      </c>
      <c r="H10" s="13">
        <f t="shared" si="2"/>
        <v>1.3273260000000002E-2</v>
      </c>
      <c r="I10" s="14">
        <f t="shared" si="3"/>
        <v>4.645640999999999E-2</v>
      </c>
      <c r="J10" s="14">
        <f t="shared" si="4"/>
        <v>8.3621537999999981E-2</v>
      </c>
    </row>
    <row r="11" spans="1:22" ht="14.25" customHeight="1" x14ac:dyDescent="0.3">
      <c r="A11" s="8">
        <v>8</v>
      </c>
      <c r="B11" s="9" t="s">
        <v>21</v>
      </c>
      <c r="C11" s="9" t="s">
        <v>9</v>
      </c>
      <c r="D11" s="10" t="s">
        <v>192</v>
      </c>
      <c r="E11" s="8">
        <v>32</v>
      </c>
      <c r="F11" s="8">
        <v>4.5</v>
      </c>
      <c r="G11" s="8">
        <v>8</v>
      </c>
      <c r="H11" s="13">
        <f t="shared" si="2"/>
        <v>8.0424960000000004E-2</v>
      </c>
      <c r="I11" s="14">
        <f t="shared" si="3"/>
        <v>0.25333862400000001</v>
      </c>
      <c r="J11" s="14">
        <f t="shared" si="4"/>
        <v>0.45037977600000001</v>
      </c>
    </row>
    <row r="12" spans="1:22" ht="14.25" customHeight="1" x14ac:dyDescent="0.3">
      <c r="A12" s="8">
        <v>9</v>
      </c>
      <c r="B12" s="9" t="s">
        <v>8</v>
      </c>
      <c r="C12" s="10" t="s">
        <v>9</v>
      </c>
      <c r="D12" s="10" t="s">
        <v>193</v>
      </c>
      <c r="E12" s="8">
        <v>30</v>
      </c>
      <c r="F12" s="8">
        <v>6</v>
      </c>
      <c r="G12" s="8">
        <v>9</v>
      </c>
      <c r="H12" s="13">
        <f t="shared" si="2"/>
        <v>7.0685999999999999E-2</v>
      </c>
      <c r="I12" s="14">
        <f t="shared" si="3"/>
        <v>0.29688119999999996</v>
      </c>
      <c r="J12" s="14">
        <f t="shared" si="4"/>
        <v>0.44532179999999999</v>
      </c>
    </row>
    <row r="13" spans="1:22" ht="14.25" customHeight="1" x14ac:dyDescent="0.3">
      <c r="A13" s="8">
        <v>10</v>
      </c>
      <c r="B13" s="9" t="s">
        <v>8</v>
      </c>
      <c r="C13" s="10" t="s">
        <v>9</v>
      </c>
      <c r="D13" s="10" t="s">
        <v>194</v>
      </c>
      <c r="E13" s="8">
        <v>13</v>
      </c>
      <c r="F13" s="8">
        <v>1.2</v>
      </c>
      <c r="G13" s="8">
        <v>7</v>
      </c>
      <c r="H13" s="13">
        <f t="shared" si="2"/>
        <v>1.3273260000000002E-2</v>
      </c>
      <c r="I13" s="14">
        <f t="shared" si="3"/>
        <v>1.1149538399999999E-2</v>
      </c>
      <c r="J13" s="14">
        <f t="shared" si="4"/>
        <v>6.5038973999999986E-2</v>
      </c>
    </row>
    <row r="14" spans="1:22" ht="14.25" customHeight="1" x14ac:dyDescent="0.3">
      <c r="A14" s="8">
        <v>11</v>
      </c>
      <c r="B14" s="9" t="s">
        <v>18</v>
      </c>
      <c r="C14" s="10" t="s">
        <v>19</v>
      </c>
      <c r="D14" s="62" t="s">
        <v>289</v>
      </c>
      <c r="E14" s="8">
        <v>35</v>
      </c>
      <c r="F14" s="8">
        <v>4.5</v>
      </c>
      <c r="G14" s="8">
        <v>10</v>
      </c>
      <c r="H14" s="13">
        <f t="shared" si="2"/>
        <v>9.6211499999999991E-2</v>
      </c>
      <c r="I14" s="14">
        <f t="shared" si="3"/>
        <v>0.30306622500000002</v>
      </c>
      <c r="J14" s="14">
        <f t="shared" si="4"/>
        <v>0.67348050000000004</v>
      </c>
    </row>
    <row r="15" spans="1:22" ht="14.25" customHeight="1" x14ac:dyDescent="0.3">
      <c r="A15" s="8">
        <v>12</v>
      </c>
      <c r="B15" s="9" t="s">
        <v>18</v>
      </c>
      <c r="C15" s="10" t="s">
        <v>19</v>
      </c>
      <c r="D15" s="62" t="s">
        <v>289</v>
      </c>
      <c r="E15" s="8">
        <v>20</v>
      </c>
      <c r="F15" s="8">
        <v>3</v>
      </c>
      <c r="G15" s="8">
        <v>8</v>
      </c>
      <c r="H15" s="13">
        <f t="shared" si="2"/>
        <v>3.1416000000000006E-2</v>
      </c>
      <c r="I15" s="14">
        <f t="shared" si="3"/>
        <v>6.5973599999999993E-2</v>
      </c>
      <c r="J15" s="14">
        <f t="shared" si="4"/>
        <v>0.17592959999999999</v>
      </c>
    </row>
    <row r="16" spans="1:22" ht="14.25" customHeight="1" x14ac:dyDescent="0.3">
      <c r="A16" s="8">
        <v>13</v>
      </c>
      <c r="B16" s="9" t="s">
        <v>18</v>
      </c>
      <c r="C16" s="10" t="s">
        <v>19</v>
      </c>
      <c r="D16" s="62" t="s">
        <v>289</v>
      </c>
      <c r="E16" s="8">
        <v>11</v>
      </c>
      <c r="F16" s="8">
        <v>2.2000000000000002</v>
      </c>
      <c r="G16" s="8">
        <v>8</v>
      </c>
      <c r="H16" s="13">
        <f t="shared" si="2"/>
        <v>9.503339999999999E-3</v>
      </c>
      <c r="I16" s="14">
        <f t="shared" si="3"/>
        <v>1.4635143600000001E-2</v>
      </c>
      <c r="J16" s="14">
        <f t="shared" si="4"/>
        <v>5.3218703999999999E-2</v>
      </c>
      <c r="L16" t="s">
        <v>325</v>
      </c>
      <c r="M16">
        <v>94</v>
      </c>
    </row>
    <row r="17" spans="1:13" ht="14.25" customHeight="1" x14ac:dyDescent="0.3">
      <c r="A17" s="8">
        <v>14</v>
      </c>
      <c r="B17" s="9" t="s">
        <v>18</v>
      </c>
      <c r="C17" s="10" t="s">
        <v>19</v>
      </c>
      <c r="D17" s="62" t="s">
        <v>289</v>
      </c>
      <c r="E17" s="8">
        <v>16</v>
      </c>
      <c r="F17" s="8">
        <v>5</v>
      </c>
      <c r="G17" s="8">
        <v>10</v>
      </c>
      <c r="H17" s="13">
        <f t="shared" si="2"/>
        <v>2.0106240000000001E-2</v>
      </c>
      <c r="I17" s="14">
        <f t="shared" si="3"/>
        <v>7.0371839999999991E-2</v>
      </c>
      <c r="J17" s="14">
        <f t="shared" si="4"/>
        <v>0.14074367999999998</v>
      </c>
      <c r="L17" t="s">
        <v>326</v>
      </c>
      <c r="M17">
        <v>5</v>
      </c>
    </row>
    <row r="18" spans="1:13" ht="14.25" customHeight="1" x14ac:dyDescent="0.3">
      <c r="A18" s="8">
        <v>15</v>
      </c>
      <c r="B18" s="9" t="s">
        <v>18</v>
      </c>
      <c r="C18" s="10" t="s">
        <v>19</v>
      </c>
      <c r="D18" s="62" t="s">
        <v>289</v>
      </c>
      <c r="E18" s="8">
        <v>12</v>
      </c>
      <c r="F18" s="8">
        <v>1</v>
      </c>
      <c r="G18" s="8">
        <v>6</v>
      </c>
      <c r="H18" s="13">
        <f t="shared" si="2"/>
        <v>1.130976E-2</v>
      </c>
      <c r="I18" s="14">
        <f t="shared" si="3"/>
        <v>7.9168320000000004E-3</v>
      </c>
      <c r="J18" s="14">
        <f t="shared" si="4"/>
        <v>4.7500991999999999E-2</v>
      </c>
      <c r="L18" t="s">
        <v>327</v>
      </c>
      <c r="M18">
        <v>3</v>
      </c>
    </row>
    <row r="19" spans="1:13" ht="14.25" customHeight="1" x14ac:dyDescent="0.3">
      <c r="A19" s="8">
        <v>16</v>
      </c>
      <c r="B19" s="9" t="s">
        <v>18</v>
      </c>
      <c r="C19" s="10" t="s">
        <v>19</v>
      </c>
      <c r="D19" s="62" t="s">
        <v>289</v>
      </c>
      <c r="E19" s="8">
        <v>12</v>
      </c>
      <c r="F19" s="8">
        <v>5</v>
      </c>
      <c r="G19" s="8">
        <v>9</v>
      </c>
      <c r="H19" s="13">
        <f t="shared" si="2"/>
        <v>1.130976E-2</v>
      </c>
      <c r="I19" s="14">
        <f t="shared" si="3"/>
        <v>3.958416E-2</v>
      </c>
      <c r="J19" s="14">
        <f t="shared" si="4"/>
        <v>7.1251488000000002E-2</v>
      </c>
      <c r="L19" t="s">
        <v>328</v>
      </c>
      <c r="M19">
        <v>5</v>
      </c>
    </row>
    <row r="20" spans="1:13" ht="14.25" customHeight="1" x14ac:dyDescent="0.3">
      <c r="A20" s="8">
        <v>17</v>
      </c>
      <c r="B20" s="9" t="s">
        <v>8</v>
      </c>
      <c r="C20" s="10" t="s">
        <v>9</v>
      </c>
      <c r="D20" s="10" t="s">
        <v>195</v>
      </c>
      <c r="E20" s="8">
        <v>12</v>
      </c>
      <c r="F20" s="8">
        <v>5</v>
      </c>
      <c r="G20" s="8">
        <v>9</v>
      </c>
      <c r="H20" s="13">
        <f t="shared" si="2"/>
        <v>1.130976E-2</v>
      </c>
      <c r="I20" s="14">
        <f t="shared" si="3"/>
        <v>3.958416E-2</v>
      </c>
      <c r="J20" s="14">
        <f t="shared" si="4"/>
        <v>7.1251488000000002E-2</v>
      </c>
    </row>
    <row r="21" spans="1:13" ht="14.25" customHeight="1" x14ac:dyDescent="0.3">
      <c r="A21" s="8">
        <v>18</v>
      </c>
      <c r="B21" s="9" t="s">
        <v>8</v>
      </c>
      <c r="C21" s="10" t="s">
        <v>9</v>
      </c>
      <c r="D21" s="10" t="s">
        <v>196</v>
      </c>
      <c r="E21" s="8">
        <v>16</v>
      </c>
      <c r="F21" s="8">
        <v>4</v>
      </c>
      <c r="G21" s="8">
        <v>9</v>
      </c>
      <c r="H21" s="13">
        <f t="shared" si="2"/>
        <v>2.0106240000000001E-2</v>
      </c>
      <c r="I21" s="14">
        <f t="shared" si="3"/>
        <v>5.6297472000000001E-2</v>
      </c>
      <c r="J21" s="14">
        <f t="shared" si="4"/>
        <v>0.12666931200000001</v>
      </c>
    </row>
    <row r="22" spans="1:13" ht="14.25" customHeight="1" x14ac:dyDescent="0.3">
      <c r="A22" s="8">
        <v>19</v>
      </c>
      <c r="B22" s="9" t="s">
        <v>8</v>
      </c>
      <c r="C22" s="10" t="s">
        <v>9</v>
      </c>
      <c r="D22" s="10" t="s">
        <v>197</v>
      </c>
      <c r="E22" s="8">
        <v>12</v>
      </c>
      <c r="F22" s="8">
        <v>2.5</v>
      </c>
      <c r="G22" s="8">
        <v>9</v>
      </c>
      <c r="H22" s="13">
        <f t="shared" si="2"/>
        <v>1.130976E-2</v>
      </c>
      <c r="I22" s="14">
        <f t="shared" si="3"/>
        <v>1.979208E-2</v>
      </c>
      <c r="J22" s="14">
        <f t="shared" si="4"/>
        <v>7.1251488000000002E-2</v>
      </c>
    </row>
    <row r="23" spans="1:13" ht="14.25" customHeight="1" x14ac:dyDescent="0.3">
      <c r="A23" s="8">
        <v>20</v>
      </c>
      <c r="B23" s="9" t="s">
        <v>18</v>
      </c>
      <c r="C23" s="10" t="s">
        <v>19</v>
      </c>
      <c r="D23" s="62" t="s">
        <v>289</v>
      </c>
      <c r="E23" s="8">
        <v>15</v>
      </c>
      <c r="F23" s="8">
        <v>6</v>
      </c>
      <c r="G23" s="8">
        <v>10</v>
      </c>
      <c r="H23" s="13">
        <f t="shared" si="2"/>
        <v>1.76715E-2</v>
      </c>
      <c r="I23" s="14">
        <f t="shared" si="3"/>
        <v>7.4220299999999989E-2</v>
      </c>
      <c r="J23" s="14">
        <f t="shared" si="4"/>
        <v>0.1237005</v>
      </c>
    </row>
    <row r="24" spans="1:13" ht="14.25" customHeight="1" x14ac:dyDescent="0.3">
      <c r="A24" s="8">
        <v>21</v>
      </c>
      <c r="B24" s="9" t="s">
        <v>18</v>
      </c>
      <c r="C24" s="10" t="s">
        <v>19</v>
      </c>
      <c r="D24" s="62" t="s">
        <v>289</v>
      </c>
      <c r="E24" s="8">
        <v>14</v>
      </c>
      <c r="F24" s="8">
        <v>1</v>
      </c>
      <c r="G24" s="8">
        <v>9</v>
      </c>
      <c r="H24" s="13">
        <f t="shared" si="2"/>
        <v>1.5393840000000002E-2</v>
      </c>
      <c r="I24" s="14">
        <f t="shared" si="3"/>
        <v>1.0775688E-2</v>
      </c>
      <c r="J24" s="14">
        <f t="shared" si="4"/>
        <v>9.6981192000000008E-2</v>
      </c>
    </row>
    <row r="25" spans="1:13" ht="14.25" customHeight="1" x14ac:dyDescent="0.3">
      <c r="A25" s="8">
        <v>22</v>
      </c>
      <c r="B25" s="9" t="s">
        <v>8</v>
      </c>
      <c r="C25" s="10" t="s">
        <v>9</v>
      </c>
      <c r="D25" s="10" t="s">
        <v>198</v>
      </c>
      <c r="E25" s="8">
        <v>12</v>
      </c>
      <c r="F25" s="8">
        <v>3</v>
      </c>
      <c r="G25" s="8">
        <v>8</v>
      </c>
      <c r="H25" s="13">
        <f t="shared" si="2"/>
        <v>1.130976E-2</v>
      </c>
      <c r="I25" s="14">
        <f t="shared" si="3"/>
        <v>2.3750495999999999E-2</v>
      </c>
      <c r="J25" s="14">
        <f t="shared" si="4"/>
        <v>6.3334656000000003E-2</v>
      </c>
    </row>
    <row r="26" spans="1:13" ht="14.25" customHeight="1" x14ac:dyDescent="0.3">
      <c r="A26" s="8">
        <v>23</v>
      </c>
      <c r="B26" s="9" t="s">
        <v>8</v>
      </c>
      <c r="C26" s="10" t="s">
        <v>9</v>
      </c>
      <c r="D26" s="10" t="s">
        <v>199</v>
      </c>
      <c r="E26" s="8">
        <v>16</v>
      </c>
      <c r="F26" s="8">
        <v>1</v>
      </c>
      <c r="G26" s="8">
        <v>9</v>
      </c>
      <c r="H26" s="13">
        <f t="shared" si="2"/>
        <v>2.0106240000000001E-2</v>
      </c>
      <c r="I26" s="14">
        <f t="shared" si="3"/>
        <v>1.4074368E-2</v>
      </c>
      <c r="J26" s="14">
        <f t="shared" si="4"/>
        <v>0.12666931200000001</v>
      </c>
    </row>
    <row r="27" spans="1:13" ht="14.25" customHeight="1" x14ac:dyDescent="0.3">
      <c r="A27" s="8">
        <v>24</v>
      </c>
      <c r="B27" s="9" t="s">
        <v>8</v>
      </c>
      <c r="C27" s="10" t="s">
        <v>9</v>
      </c>
      <c r="D27" s="10" t="s">
        <v>200</v>
      </c>
      <c r="E27" s="8">
        <v>16</v>
      </c>
      <c r="F27" s="8">
        <v>1</v>
      </c>
      <c r="G27" s="8">
        <v>9</v>
      </c>
      <c r="H27" s="13">
        <f t="shared" si="2"/>
        <v>2.0106240000000001E-2</v>
      </c>
      <c r="I27" s="14">
        <f t="shared" si="3"/>
        <v>1.4074368E-2</v>
      </c>
      <c r="J27" s="14">
        <f t="shared" si="4"/>
        <v>0.12666931200000001</v>
      </c>
    </row>
    <row r="28" spans="1:13" ht="14.25" customHeight="1" x14ac:dyDescent="0.3">
      <c r="A28" s="8">
        <v>25</v>
      </c>
      <c r="B28" s="9" t="s">
        <v>18</v>
      </c>
      <c r="C28" s="10" t="s">
        <v>19</v>
      </c>
      <c r="D28" s="62" t="s">
        <v>289</v>
      </c>
      <c r="E28" s="8">
        <v>14</v>
      </c>
      <c r="F28" s="8">
        <v>3</v>
      </c>
      <c r="G28" s="8">
        <v>8</v>
      </c>
      <c r="H28" s="13">
        <f t="shared" si="2"/>
        <v>1.5393840000000002E-2</v>
      </c>
      <c r="I28" s="14">
        <f t="shared" si="3"/>
        <v>3.2327064000000003E-2</v>
      </c>
      <c r="J28" s="14">
        <f t="shared" si="4"/>
        <v>8.6205504000000002E-2</v>
      </c>
    </row>
    <row r="29" spans="1:13" ht="14.25" customHeight="1" x14ac:dyDescent="0.3">
      <c r="A29" s="8">
        <v>26</v>
      </c>
      <c r="B29" s="9" t="s">
        <v>21</v>
      </c>
      <c r="C29" s="9" t="s">
        <v>9</v>
      </c>
      <c r="D29" s="10" t="s">
        <v>201</v>
      </c>
      <c r="E29" s="8">
        <v>40</v>
      </c>
      <c r="F29" s="8">
        <v>4</v>
      </c>
      <c r="G29" s="8">
        <v>8</v>
      </c>
      <c r="H29" s="13">
        <f t="shared" si="2"/>
        <v>0.12566400000000003</v>
      </c>
      <c r="I29" s="14">
        <f t="shared" si="3"/>
        <v>0.35185919999999998</v>
      </c>
      <c r="J29" s="14">
        <f t="shared" si="4"/>
        <v>0.70371839999999997</v>
      </c>
    </row>
    <row r="30" spans="1:13" ht="14.25" customHeight="1" x14ac:dyDescent="0.3">
      <c r="A30" s="8">
        <v>27</v>
      </c>
      <c r="B30" s="9" t="s">
        <v>8</v>
      </c>
      <c r="C30" s="10" t="s">
        <v>9</v>
      </c>
      <c r="D30" s="10" t="s">
        <v>202</v>
      </c>
      <c r="E30" s="8">
        <v>12</v>
      </c>
      <c r="F30" s="8">
        <v>4</v>
      </c>
      <c r="G30" s="8">
        <v>7</v>
      </c>
      <c r="H30" s="13">
        <f t="shared" si="2"/>
        <v>1.130976E-2</v>
      </c>
      <c r="I30" s="14">
        <f t="shared" si="3"/>
        <v>3.1667328000000002E-2</v>
      </c>
      <c r="J30" s="14">
        <f t="shared" si="4"/>
        <v>5.5417823999999997E-2</v>
      </c>
    </row>
    <row r="31" spans="1:13" ht="14.25" customHeight="1" x14ac:dyDescent="0.3">
      <c r="A31" s="8">
        <v>28</v>
      </c>
      <c r="B31" s="9" t="s">
        <v>8</v>
      </c>
      <c r="C31" s="10" t="s">
        <v>9</v>
      </c>
      <c r="D31" s="10" t="s">
        <v>203</v>
      </c>
      <c r="E31" s="8">
        <v>15</v>
      </c>
      <c r="F31" s="8">
        <v>2</v>
      </c>
      <c r="G31" s="8">
        <v>9</v>
      </c>
      <c r="H31" s="13">
        <f t="shared" si="2"/>
        <v>1.76715E-2</v>
      </c>
      <c r="I31" s="14">
        <f t="shared" si="3"/>
        <v>2.4740099999999998E-2</v>
      </c>
      <c r="J31" s="14">
        <f t="shared" si="4"/>
        <v>0.11133045</v>
      </c>
    </row>
    <row r="32" spans="1:13" ht="14.25" customHeight="1" x14ac:dyDescent="0.3">
      <c r="A32" s="8">
        <v>29</v>
      </c>
      <c r="B32" s="9" t="s">
        <v>18</v>
      </c>
      <c r="C32" s="10" t="s">
        <v>19</v>
      </c>
      <c r="D32" s="62" t="s">
        <v>289</v>
      </c>
      <c r="E32" s="8">
        <v>15</v>
      </c>
      <c r="F32" s="8">
        <v>4</v>
      </c>
      <c r="G32" s="8">
        <v>9</v>
      </c>
      <c r="H32" s="13">
        <f t="shared" si="2"/>
        <v>1.76715E-2</v>
      </c>
      <c r="I32" s="14">
        <f t="shared" si="3"/>
        <v>4.9480199999999995E-2</v>
      </c>
      <c r="J32" s="14">
        <f t="shared" si="4"/>
        <v>0.11133045</v>
      </c>
    </row>
    <row r="33" spans="1:10" ht="14.25" customHeight="1" x14ac:dyDescent="0.3">
      <c r="A33" s="8">
        <v>30</v>
      </c>
      <c r="B33" s="9" t="s">
        <v>8</v>
      </c>
      <c r="C33" s="10" t="s">
        <v>9</v>
      </c>
      <c r="D33" s="10" t="s">
        <v>204</v>
      </c>
      <c r="E33" s="8">
        <v>17</v>
      </c>
      <c r="F33" s="8">
        <v>4</v>
      </c>
      <c r="G33" s="8">
        <v>8</v>
      </c>
      <c r="H33" s="13">
        <f t="shared" si="2"/>
        <v>2.2698060000000003E-2</v>
      </c>
      <c r="I33" s="14">
        <f t="shared" si="3"/>
        <v>6.3554568000000006E-2</v>
      </c>
      <c r="J33" s="14">
        <f t="shared" si="4"/>
        <v>0.12710913600000001</v>
      </c>
    </row>
    <row r="34" spans="1:10" ht="14.25" customHeight="1" x14ac:dyDescent="0.3">
      <c r="A34" s="8">
        <v>31</v>
      </c>
      <c r="B34" s="9" t="s">
        <v>8</v>
      </c>
      <c r="C34" s="10" t="s">
        <v>9</v>
      </c>
      <c r="D34" s="10" t="s">
        <v>205</v>
      </c>
      <c r="E34" s="8">
        <v>15</v>
      </c>
      <c r="F34" s="8">
        <v>4</v>
      </c>
      <c r="G34" s="8">
        <v>8</v>
      </c>
      <c r="H34" s="13">
        <f t="shared" si="2"/>
        <v>1.76715E-2</v>
      </c>
      <c r="I34" s="14">
        <f t="shared" si="3"/>
        <v>4.9480199999999995E-2</v>
      </c>
      <c r="J34" s="14">
        <f t="shared" si="4"/>
        <v>9.896039999999999E-2</v>
      </c>
    </row>
    <row r="35" spans="1:10" ht="14.25" customHeight="1" x14ac:dyDescent="0.3">
      <c r="A35" s="8">
        <v>32</v>
      </c>
      <c r="B35" s="9" t="s">
        <v>21</v>
      </c>
      <c r="C35" s="9" t="s">
        <v>9</v>
      </c>
      <c r="D35" s="10" t="s">
        <v>206</v>
      </c>
      <c r="E35" s="8">
        <v>40</v>
      </c>
      <c r="F35" s="8">
        <v>5</v>
      </c>
      <c r="G35" s="8">
        <v>10</v>
      </c>
      <c r="H35" s="13">
        <f t="shared" si="2"/>
        <v>0.12566400000000003</v>
      </c>
      <c r="I35" s="14">
        <f t="shared" si="3"/>
        <v>0.43982399999999994</v>
      </c>
      <c r="J35" s="14">
        <f t="shared" si="4"/>
        <v>0.87964799999999987</v>
      </c>
    </row>
    <row r="36" spans="1:10" ht="14.25" customHeight="1" x14ac:dyDescent="0.3">
      <c r="A36" s="8">
        <v>33</v>
      </c>
      <c r="B36" s="9" t="s">
        <v>18</v>
      </c>
      <c r="C36" s="10" t="s">
        <v>19</v>
      </c>
      <c r="D36" s="62" t="s">
        <v>289</v>
      </c>
      <c r="E36" s="8">
        <v>23</v>
      </c>
      <c r="F36" s="8">
        <v>6</v>
      </c>
      <c r="G36" s="8">
        <v>10</v>
      </c>
      <c r="H36" s="13">
        <f t="shared" si="2"/>
        <v>4.154766E-2</v>
      </c>
      <c r="I36" s="14">
        <f t="shared" si="3"/>
        <v>0.17450017199999998</v>
      </c>
      <c r="J36" s="14">
        <f t="shared" si="4"/>
        <v>0.29083361999999996</v>
      </c>
    </row>
    <row r="37" spans="1:10" ht="14.25" customHeight="1" x14ac:dyDescent="0.3">
      <c r="A37" s="8">
        <v>34</v>
      </c>
      <c r="B37" s="9" t="s">
        <v>8</v>
      </c>
      <c r="C37" s="10" t="s">
        <v>9</v>
      </c>
      <c r="D37" s="10" t="s">
        <v>207</v>
      </c>
      <c r="E37" s="8">
        <v>20</v>
      </c>
      <c r="F37" s="8">
        <v>5</v>
      </c>
      <c r="G37" s="8">
        <v>9</v>
      </c>
      <c r="H37" s="13">
        <f t="shared" si="2"/>
        <v>3.1416000000000006E-2</v>
      </c>
      <c r="I37" s="14">
        <f t="shared" si="3"/>
        <v>0.10995599999999998</v>
      </c>
      <c r="J37" s="14">
        <f t="shared" si="4"/>
        <v>0.19792079999999998</v>
      </c>
    </row>
    <row r="38" spans="1:10" ht="14.25" customHeight="1" x14ac:dyDescent="0.3">
      <c r="A38" s="8">
        <v>35</v>
      </c>
      <c r="B38" s="9" t="s">
        <v>8</v>
      </c>
      <c r="C38" s="10" t="s">
        <v>9</v>
      </c>
      <c r="D38" s="10" t="s">
        <v>208</v>
      </c>
      <c r="E38" s="8">
        <v>13</v>
      </c>
      <c r="F38" s="8">
        <v>2</v>
      </c>
      <c r="G38" s="8">
        <v>7</v>
      </c>
      <c r="H38" s="13">
        <f t="shared" si="2"/>
        <v>1.3273260000000002E-2</v>
      </c>
      <c r="I38" s="14">
        <f t="shared" si="3"/>
        <v>1.8582563999999996E-2</v>
      </c>
      <c r="J38" s="14">
        <f t="shared" si="4"/>
        <v>6.5038973999999986E-2</v>
      </c>
    </row>
    <row r="39" spans="1:10" ht="14.25" customHeight="1" x14ac:dyDescent="0.3">
      <c r="A39" s="8">
        <v>36</v>
      </c>
      <c r="B39" s="9" t="s">
        <v>8</v>
      </c>
      <c r="C39" s="10" t="s">
        <v>9</v>
      </c>
      <c r="D39" s="10" t="s">
        <v>209</v>
      </c>
      <c r="E39" s="8">
        <v>12</v>
      </c>
      <c r="F39" s="8">
        <v>4</v>
      </c>
      <c r="G39" s="8">
        <v>8</v>
      </c>
      <c r="H39" s="13">
        <f t="shared" si="2"/>
        <v>1.130976E-2</v>
      </c>
      <c r="I39" s="14">
        <f t="shared" si="3"/>
        <v>3.1667328000000002E-2</v>
      </c>
      <c r="J39" s="14">
        <f t="shared" si="4"/>
        <v>6.3334656000000003E-2</v>
      </c>
    </row>
    <row r="40" spans="1:10" ht="14.25" customHeight="1" x14ac:dyDescent="0.3">
      <c r="A40" s="8">
        <v>37</v>
      </c>
      <c r="B40" s="9" t="s">
        <v>8</v>
      </c>
      <c r="C40" s="10" t="s">
        <v>9</v>
      </c>
      <c r="D40" s="10" t="s">
        <v>210</v>
      </c>
      <c r="E40" s="8">
        <v>12</v>
      </c>
      <c r="F40" s="8">
        <v>2</v>
      </c>
      <c r="G40" s="8">
        <v>6</v>
      </c>
      <c r="H40" s="13">
        <f t="shared" si="2"/>
        <v>1.130976E-2</v>
      </c>
      <c r="I40" s="14">
        <f t="shared" si="3"/>
        <v>1.5833664000000001E-2</v>
      </c>
      <c r="J40" s="14">
        <f t="shared" si="4"/>
        <v>4.7500991999999999E-2</v>
      </c>
    </row>
    <row r="41" spans="1:10" ht="14.25" customHeight="1" x14ac:dyDescent="0.3">
      <c r="A41" s="8">
        <v>38</v>
      </c>
      <c r="B41" s="9" t="s">
        <v>8</v>
      </c>
      <c r="C41" s="10" t="s">
        <v>9</v>
      </c>
      <c r="D41" s="10" t="s">
        <v>211</v>
      </c>
      <c r="E41" s="8">
        <v>17</v>
      </c>
      <c r="F41" s="8">
        <v>3</v>
      </c>
      <c r="G41" s="8">
        <v>8</v>
      </c>
      <c r="H41" s="13">
        <f t="shared" si="2"/>
        <v>2.2698060000000003E-2</v>
      </c>
      <c r="I41" s="14">
        <f t="shared" si="3"/>
        <v>4.7665925999999997E-2</v>
      </c>
      <c r="J41" s="14">
        <f t="shared" si="4"/>
        <v>0.12710913600000001</v>
      </c>
    </row>
    <row r="42" spans="1:10" ht="14.25" customHeight="1" x14ac:dyDescent="0.3">
      <c r="A42" s="8">
        <v>39</v>
      </c>
      <c r="B42" s="9" t="s">
        <v>8</v>
      </c>
      <c r="C42" s="10" t="s">
        <v>9</v>
      </c>
      <c r="D42" s="10" t="s">
        <v>212</v>
      </c>
      <c r="E42" s="8">
        <v>18</v>
      </c>
      <c r="F42" s="8">
        <v>3</v>
      </c>
      <c r="G42" s="8">
        <v>8</v>
      </c>
      <c r="H42" s="13">
        <f t="shared" si="2"/>
        <v>2.5446959999999998E-2</v>
      </c>
      <c r="I42" s="14">
        <f t="shared" si="3"/>
        <v>5.3438615999999994E-2</v>
      </c>
      <c r="J42" s="14">
        <f t="shared" si="4"/>
        <v>0.14250297599999998</v>
      </c>
    </row>
    <row r="43" spans="1:10" ht="14.25" customHeight="1" x14ac:dyDescent="0.3">
      <c r="A43" s="8">
        <v>40</v>
      </c>
      <c r="B43" s="9" t="s">
        <v>18</v>
      </c>
      <c r="C43" s="10" t="s">
        <v>19</v>
      </c>
      <c r="D43" s="62" t="s">
        <v>289</v>
      </c>
      <c r="E43" s="8">
        <v>10</v>
      </c>
      <c r="F43" s="8">
        <v>1</v>
      </c>
      <c r="G43" s="8">
        <v>4</v>
      </c>
      <c r="H43" s="13">
        <f t="shared" si="2"/>
        <v>7.8540000000000016E-3</v>
      </c>
      <c r="I43" s="14">
        <f t="shared" si="3"/>
        <v>5.4977999999999997E-3</v>
      </c>
      <c r="J43" s="14">
        <f t="shared" si="4"/>
        <v>2.1991199999999999E-2</v>
      </c>
    </row>
    <row r="44" spans="1:10" ht="14.25" customHeight="1" x14ac:dyDescent="0.3">
      <c r="A44" s="8">
        <v>41</v>
      </c>
      <c r="B44" s="9" t="s">
        <v>8</v>
      </c>
      <c r="C44" s="10" t="s">
        <v>9</v>
      </c>
      <c r="D44" s="10" t="s">
        <v>213</v>
      </c>
      <c r="E44" s="8">
        <v>15</v>
      </c>
      <c r="F44" s="8">
        <v>4</v>
      </c>
      <c r="G44" s="8">
        <v>8</v>
      </c>
      <c r="H44" s="13">
        <f t="shared" si="2"/>
        <v>1.76715E-2</v>
      </c>
      <c r="I44" s="14">
        <f t="shared" si="3"/>
        <v>4.9480199999999995E-2</v>
      </c>
      <c r="J44" s="14">
        <f t="shared" si="4"/>
        <v>9.896039999999999E-2</v>
      </c>
    </row>
    <row r="45" spans="1:10" ht="14.25" customHeight="1" x14ac:dyDescent="0.3">
      <c r="A45" s="8">
        <v>42</v>
      </c>
      <c r="B45" s="9" t="s">
        <v>18</v>
      </c>
      <c r="C45" s="10" t="s">
        <v>19</v>
      </c>
      <c r="D45" s="62" t="s">
        <v>289</v>
      </c>
      <c r="E45" s="8">
        <v>17</v>
      </c>
      <c r="F45" s="8">
        <v>5</v>
      </c>
      <c r="G45" s="8">
        <v>8</v>
      </c>
      <c r="H45" s="13">
        <f t="shared" si="2"/>
        <v>2.2698060000000003E-2</v>
      </c>
      <c r="I45" s="14">
        <f t="shared" si="3"/>
        <v>7.944321E-2</v>
      </c>
      <c r="J45" s="14">
        <f t="shared" si="4"/>
        <v>0.12710913600000001</v>
      </c>
    </row>
    <row r="46" spans="1:10" ht="14.25" customHeight="1" x14ac:dyDescent="0.3">
      <c r="A46" s="8">
        <v>43</v>
      </c>
      <c r="B46" s="9" t="s">
        <v>8</v>
      </c>
      <c r="C46" s="10" t="s">
        <v>9</v>
      </c>
      <c r="D46" s="10" t="s">
        <v>214</v>
      </c>
      <c r="E46" s="8">
        <v>15</v>
      </c>
      <c r="F46" s="8">
        <v>4</v>
      </c>
      <c r="G46" s="8">
        <v>7</v>
      </c>
      <c r="H46" s="13">
        <f t="shared" si="2"/>
        <v>1.76715E-2</v>
      </c>
      <c r="I46" s="14">
        <f t="shared" si="3"/>
        <v>4.9480199999999995E-2</v>
      </c>
      <c r="J46" s="14">
        <f t="shared" si="4"/>
        <v>8.6590349999999983E-2</v>
      </c>
    </row>
    <row r="47" spans="1:10" ht="14.25" customHeight="1" x14ac:dyDescent="0.3">
      <c r="A47" s="8">
        <v>44</v>
      </c>
      <c r="B47" s="9" t="s">
        <v>8</v>
      </c>
      <c r="C47" s="10" t="s">
        <v>9</v>
      </c>
      <c r="D47" s="10" t="s">
        <v>215</v>
      </c>
      <c r="E47" s="8">
        <v>15</v>
      </c>
      <c r="F47" s="8">
        <v>2.5</v>
      </c>
      <c r="G47" s="8">
        <v>5</v>
      </c>
      <c r="H47" s="13">
        <f t="shared" si="2"/>
        <v>1.76715E-2</v>
      </c>
      <c r="I47" s="14">
        <f t="shared" si="3"/>
        <v>3.0925125000000001E-2</v>
      </c>
      <c r="J47" s="14">
        <f t="shared" si="4"/>
        <v>6.1850250000000002E-2</v>
      </c>
    </row>
    <row r="48" spans="1:10" ht="14.25" customHeight="1" x14ac:dyDescent="0.3">
      <c r="A48" s="8">
        <v>45</v>
      </c>
      <c r="B48" s="9" t="s">
        <v>8</v>
      </c>
      <c r="C48" s="10" t="s">
        <v>9</v>
      </c>
      <c r="D48" s="10" t="s">
        <v>216</v>
      </c>
      <c r="E48" s="8">
        <v>20</v>
      </c>
      <c r="F48" s="8">
        <v>2</v>
      </c>
      <c r="G48" s="8">
        <v>4</v>
      </c>
      <c r="H48" s="13">
        <f t="shared" si="2"/>
        <v>3.1416000000000006E-2</v>
      </c>
      <c r="I48" s="14">
        <f t="shared" si="3"/>
        <v>4.3982399999999998E-2</v>
      </c>
      <c r="J48" s="14">
        <f t="shared" si="4"/>
        <v>8.7964799999999996E-2</v>
      </c>
    </row>
    <row r="49" spans="1:10" ht="14.25" customHeight="1" x14ac:dyDescent="0.3">
      <c r="A49" s="8">
        <v>46</v>
      </c>
      <c r="B49" s="9" t="s">
        <v>8</v>
      </c>
      <c r="C49" s="10" t="s">
        <v>9</v>
      </c>
      <c r="D49" s="10" t="s">
        <v>217</v>
      </c>
      <c r="E49" s="8">
        <v>18</v>
      </c>
      <c r="F49" s="8">
        <v>2.5</v>
      </c>
      <c r="G49" s="8">
        <v>6</v>
      </c>
      <c r="H49" s="13">
        <f t="shared" si="2"/>
        <v>2.5446959999999998E-2</v>
      </c>
      <c r="I49" s="14">
        <f t="shared" si="3"/>
        <v>4.4532179999999991E-2</v>
      </c>
      <c r="J49" s="14">
        <f t="shared" si="4"/>
        <v>0.10687723199999999</v>
      </c>
    </row>
    <row r="50" spans="1:10" ht="14.25" customHeight="1" x14ac:dyDescent="0.3">
      <c r="A50" s="8">
        <v>47</v>
      </c>
      <c r="B50" s="9" t="s">
        <v>21</v>
      </c>
      <c r="C50" s="9" t="s">
        <v>9</v>
      </c>
      <c r="D50" s="10" t="s">
        <v>218</v>
      </c>
      <c r="E50" s="8">
        <v>30</v>
      </c>
      <c r="F50" s="8">
        <v>3</v>
      </c>
      <c r="G50" s="8">
        <v>6</v>
      </c>
      <c r="H50" s="13">
        <f t="shared" si="2"/>
        <v>7.0685999999999999E-2</v>
      </c>
      <c r="I50" s="14">
        <f t="shared" si="3"/>
        <v>0.14844059999999998</v>
      </c>
      <c r="J50" s="14">
        <f t="shared" si="4"/>
        <v>0.29688119999999996</v>
      </c>
    </row>
    <row r="51" spans="1:10" ht="14.25" customHeight="1" x14ac:dyDescent="0.3">
      <c r="A51" s="8">
        <v>48</v>
      </c>
      <c r="B51" s="9" t="s">
        <v>8</v>
      </c>
      <c r="C51" s="10" t="s">
        <v>9</v>
      </c>
      <c r="D51" s="10" t="s">
        <v>219</v>
      </c>
      <c r="E51" s="8">
        <v>20</v>
      </c>
      <c r="F51" s="8">
        <v>2</v>
      </c>
      <c r="G51" s="8">
        <v>7</v>
      </c>
      <c r="H51" s="13">
        <f t="shared" si="2"/>
        <v>3.1416000000000006E-2</v>
      </c>
      <c r="I51" s="14">
        <f t="shared" si="3"/>
        <v>4.3982399999999998E-2</v>
      </c>
      <c r="J51" s="14">
        <f t="shared" si="4"/>
        <v>0.15393839999999998</v>
      </c>
    </row>
    <row r="52" spans="1:10" ht="14.25" customHeight="1" x14ac:dyDescent="0.3">
      <c r="A52" s="8">
        <v>49</v>
      </c>
      <c r="B52" s="9" t="s">
        <v>18</v>
      </c>
      <c r="C52" s="10" t="s">
        <v>19</v>
      </c>
      <c r="D52" s="62" t="s">
        <v>289</v>
      </c>
      <c r="E52" s="8">
        <v>15</v>
      </c>
      <c r="F52" s="8">
        <v>2.5</v>
      </c>
      <c r="G52" s="8">
        <v>5</v>
      </c>
      <c r="H52" s="13">
        <f t="shared" si="2"/>
        <v>1.76715E-2</v>
      </c>
      <c r="I52" s="14">
        <f t="shared" si="3"/>
        <v>3.0925125000000001E-2</v>
      </c>
      <c r="J52" s="14">
        <f t="shared" si="4"/>
        <v>6.1850250000000002E-2</v>
      </c>
    </row>
    <row r="53" spans="1:10" ht="14.25" customHeight="1" x14ac:dyDescent="0.3">
      <c r="A53" s="8">
        <v>50</v>
      </c>
      <c r="B53" s="9" t="s">
        <v>21</v>
      </c>
      <c r="C53" s="9" t="s">
        <v>9</v>
      </c>
      <c r="D53" s="10" t="s">
        <v>220</v>
      </c>
      <c r="E53" s="8">
        <v>20</v>
      </c>
      <c r="F53" s="8">
        <v>4</v>
      </c>
      <c r="G53" s="8">
        <v>8</v>
      </c>
      <c r="H53" s="13">
        <f t="shared" si="2"/>
        <v>3.1416000000000006E-2</v>
      </c>
      <c r="I53" s="14">
        <f t="shared" si="3"/>
        <v>8.7964799999999996E-2</v>
      </c>
      <c r="J53" s="14">
        <f t="shared" si="4"/>
        <v>0.17592959999999999</v>
      </c>
    </row>
    <row r="54" spans="1:10" ht="14.25" customHeight="1" x14ac:dyDescent="0.3">
      <c r="A54" s="8">
        <v>51</v>
      </c>
      <c r="B54" s="9" t="s">
        <v>8</v>
      </c>
      <c r="C54" s="10" t="s">
        <v>9</v>
      </c>
      <c r="D54" s="10" t="s">
        <v>221</v>
      </c>
      <c r="E54" s="8">
        <v>14</v>
      </c>
      <c r="F54" s="8">
        <v>2.5</v>
      </c>
      <c r="G54" s="8">
        <v>6</v>
      </c>
      <c r="H54" s="13">
        <f t="shared" si="2"/>
        <v>1.5393840000000002E-2</v>
      </c>
      <c r="I54" s="14">
        <f t="shared" si="3"/>
        <v>2.693922E-2</v>
      </c>
      <c r="J54" s="14">
        <f t="shared" si="4"/>
        <v>6.4654128000000005E-2</v>
      </c>
    </row>
    <row r="55" spans="1:10" ht="14.25" customHeight="1" x14ac:dyDescent="0.3">
      <c r="A55" s="8">
        <v>52</v>
      </c>
      <c r="B55" s="9" t="s">
        <v>21</v>
      </c>
      <c r="C55" s="9" t="s">
        <v>9</v>
      </c>
      <c r="D55" s="10" t="s">
        <v>222</v>
      </c>
      <c r="E55" s="8">
        <v>18</v>
      </c>
      <c r="F55" s="8">
        <v>3</v>
      </c>
      <c r="G55" s="8">
        <v>5</v>
      </c>
      <c r="H55" s="13">
        <f t="shared" si="2"/>
        <v>2.5446959999999998E-2</v>
      </c>
      <c r="I55" s="14">
        <f t="shared" si="3"/>
        <v>5.3438615999999994E-2</v>
      </c>
      <c r="J55" s="14">
        <f t="shared" si="4"/>
        <v>8.9064359999999981E-2</v>
      </c>
    </row>
    <row r="56" spans="1:10" ht="14.25" customHeight="1" x14ac:dyDescent="0.3">
      <c r="A56" s="8">
        <v>53</v>
      </c>
      <c r="B56" s="9" t="s">
        <v>21</v>
      </c>
      <c r="C56" s="9" t="s">
        <v>9</v>
      </c>
      <c r="D56" s="10" t="s">
        <v>223</v>
      </c>
      <c r="E56" s="8">
        <v>16</v>
      </c>
      <c r="F56" s="8">
        <v>2</v>
      </c>
      <c r="G56" s="8">
        <v>2.5</v>
      </c>
      <c r="H56" s="13">
        <f t="shared" si="2"/>
        <v>2.0106240000000001E-2</v>
      </c>
      <c r="I56" s="14">
        <f t="shared" si="3"/>
        <v>2.8148736000000001E-2</v>
      </c>
      <c r="J56" s="14">
        <f t="shared" si="4"/>
        <v>3.5185919999999996E-2</v>
      </c>
    </row>
    <row r="57" spans="1:10" ht="14.25" customHeight="1" x14ac:dyDescent="0.3">
      <c r="A57" s="8">
        <v>54</v>
      </c>
      <c r="B57" s="9" t="s">
        <v>8</v>
      </c>
      <c r="C57" s="10" t="s">
        <v>9</v>
      </c>
      <c r="D57" s="10" t="s">
        <v>224</v>
      </c>
      <c r="E57" s="8">
        <v>14</v>
      </c>
      <c r="F57" s="8">
        <v>2</v>
      </c>
      <c r="G57" s="8">
        <v>5</v>
      </c>
      <c r="H57" s="13">
        <f t="shared" si="2"/>
        <v>1.5393840000000002E-2</v>
      </c>
      <c r="I57" s="14">
        <f t="shared" si="3"/>
        <v>2.1551376000000001E-2</v>
      </c>
      <c r="J57" s="14">
        <f t="shared" si="4"/>
        <v>5.387844E-2</v>
      </c>
    </row>
    <row r="58" spans="1:10" ht="14.25" customHeight="1" x14ac:dyDescent="0.3">
      <c r="A58" s="8">
        <v>55</v>
      </c>
      <c r="B58" s="9" t="s">
        <v>18</v>
      </c>
      <c r="C58" s="10" t="s">
        <v>19</v>
      </c>
      <c r="D58" s="62" t="s">
        <v>289</v>
      </c>
      <c r="E58" s="8">
        <v>11</v>
      </c>
      <c r="F58" s="8">
        <v>3</v>
      </c>
      <c r="G58" s="8">
        <v>6</v>
      </c>
      <c r="H58" s="13">
        <f t="shared" si="2"/>
        <v>9.503339999999999E-3</v>
      </c>
      <c r="I58" s="14">
        <f t="shared" si="3"/>
        <v>1.9957014000000002E-2</v>
      </c>
      <c r="J58" s="14">
        <f t="shared" si="4"/>
        <v>3.9914028000000004E-2</v>
      </c>
    </row>
    <row r="59" spans="1:10" ht="14.25" customHeight="1" x14ac:dyDescent="0.3">
      <c r="A59" s="8">
        <v>56</v>
      </c>
      <c r="B59" s="9" t="s">
        <v>8</v>
      </c>
      <c r="C59" s="10" t="s">
        <v>9</v>
      </c>
      <c r="D59" s="10" t="s">
        <v>225</v>
      </c>
      <c r="E59" s="8">
        <v>10</v>
      </c>
      <c r="F59" s="8">
        <v>3</v>
      </c>
      <c r="G59" s="8">
        <v>6</v>
      </c>
      <c r="H59" s="13">
        <f t="shared" si="2"/>
        <v>7.8540000000000016E-3</v>
      </c>
      <c r="I59" s="14">
        <f t="shared" si="3"/>
        <v>1.6493399999999998E-2</v>
      </c>
      <c r="J59" s="14">
        <f t="shared" si="4"/>
        <v>3.2986799999999997E-2</v>
      </c>
    </row>
    <row r="60" spans="1:10" ht="14.25" customHeight="1" x14ac:dyDescent="0.3">
      <c r="A60" s="8">
        <v>57</v>
      </c>
      <c r="B60" s="9" t="s">
        <v>8</v>
      </c>
      <c r="C60" s="10" t="s">
        <v>9</v>
      </c>
      <c r="D60" s="10" t="s">
        <v>226</v>
      </c>
      <c r="E60" s="8">
        <v>11</v>
      </c>
      <c r="F60" s="8">
        <v>1</v>
      </c>
      <c r="G60" s="8">
        <v>6</v>
      </c>
      <c r="H60" s="13">
        <f t="shared" si="2"/>
        <v>9.503339999999999E-3</v>
      </c>
      <c r="I60" s="14">
        <f t="shared" si="3"/>
        <v>6.6523379999999998E-3</v>
      </c>
      <c r="J60" s="14">
        <f t="shared" si="4"/>
        <v>3.9914028000000004E-2</v>
      </c>
    </row>
    <row r="61" spans="1:10" ht="14.25" customHeight="1" x14ac:dyDescent="0.3">
      <c r="A61" s="8">
        <v>58</v>
      </c>
      <c r="B61" s="9" t="s">
        <v>8</v>
      </c>
      <c r="C61" s="10" t="s">
        <v>9</v>
      </c>
      <c r="D61" s="10" t="s">
        <v>227</v>
      </c>
      <c r="E61" s="8">
        <v>20</v>
      </c>
      <c r="F61" s="8">
        <v>4</v>
      </c>
      <c r="G61" s="8">
        <v>8</v>
      </c>
      <c r="H61" s="13">
        <f t="shared" si="2"/>
        <v>3.1416000000000006E-2</v>
      </c>
      <c r="I61" s="14">
        <f t="shared" si="3"/>
        <v>8.7964799999999996E-2</v>
      </c>
      <c r="J61" s="14">
        <f t="shared" si="4"/>
        <v>0.17592959999999999</v>
      </c>
    </row>
    <row r="62" spans="1:10" ht="14.25" customHeight="1" x14ac:dyDescent="0.3">
      <c r="A62" s="8">
        <v>59</v>
      </c>
      <c r="B62" s="9" t="s">
        <v>18</v>
      </c>
      <c r="C62" s="10" t="s">
        <v>19</v>
      </c>
      <c r="D62" s="62" t="s">
        <v>289</v>
      </c>
      <c r="E62" s="8">
        <v>11</v>
      </c>
      <c r="F62" s="8">
        <v>3</v>
      </c>
      <c r="G62" s="8">
        <v>7</v>
      </c>
      <c r="H62" s="13">
        <f t="shared" si="2"/>
        <v>9.503339999999999E-3</v>
      </c>
      <c r="I62" s="14">
        <f t="shared" si="3"/>
        <v>1.9957014000000002E-2</v>
      </c>
      <c r="J62" s="14">
        <f t="shared" si="4"/>
        <v>4.6566366000000005E-2</v>
      </c>
    </row>
    <row r="63" spans="1:10" ht="14.25" customHeight="1" x14ac:dyDescent="0.3">
      <c r="A63" s="8">
        <v>60</v>
      </c>
      <c r="B63" s="9" t="s">
        <v>8</v>
      </c>
      <c r="C63" s="10" t="s">
        <v>9</v>
      </c>
      <c r="D63" s="10" t="s">
        <v>228</v>
      </c>
      <c r="E63" s="8">
        <v>11</v>
      </c>
      <c r="F63" s="8">
        <v>1</v>
      </c>
      <c r="G63" s="8">
        <v>6</v>
      </c>
      <c r="H63" s="13">
        <f t="shared" si="2"/>
        <v>9.503339999999999E-3</v>
      </c>
      <c r="I63" s="14">
        <f t="shared" si="3"/>
        <v>6.6523379999999998E-3</v>
      </c>
      <c r="J63" s="14">
        <f t="shared" si="4"/>
        <v>3.9914028000000004E-2</v>
      </c>
    </row>
    <row r="64" spans="1:10" ht="14.25" customHeight="1" x14ac:dyDescent="0.3">
      <c r="A64" s="8">
        <v>61</v>
      </c>
      <c r="B64" s="9" t="s">
        <v>18</v>
      </c>
      <c r="C64" s="10" t="s">
        <v>19</v>
      </c>
      <c r="D64" s="62" t="s">
        <v>289</v>
      </c>
      <c r="E64" s="8">
        <v>13</v>
      </c>
      <c r="F64" s="8">
        <v>2</v>
      </c>
      <c r="G64" s="8">
        <v>7</v>
      </c>
      <c r="H64" s="13">
        <f t="shared" si="2"/>
        <v>1.3273260000000002E-2</v>
      </c>
      <c r="I64" s="14">
        <f t="shared" si="3"/>
        <v>1.8582563999999996E-2</v>
      </c>
      <c r="J64" s="14">
        <f t="shared" si="4"/>
        <v>6.5038973999999986E-2</v>
      </c>
    </row>
    <row r="65" spans="1:10" ht="14.25" customHeight="1" x14ac:dyDescent="0.3">
      <c r="A65" s="8">
        <v>62</v>
      </c>
      <c r="B65" s="9" t="s">
        <v>18</v>
      </c>
      <c r="C65" s="10" t="s">
        <v>19</v>
      </c>
      <c r="D65" s="62" t="s">
        <v>289</v>
      </c>
      <c r="E65" s="8">
        <v>10</v>
      </c>
      <c r="F65" s="8">
        <v>2</v>
      </c>
      <c r="G65" s="8">
        <v>5</v>
      </c>
      <c r="H65" s="13">
        <f t="shared" si="2"/>
        <v>7.8540000000000016E-3</v>
      </c>
      <c r="I65" s="14">
        <f t="shared" si="3"/>
        <v>1.0995599999999999E-2</v>
      </c>
      <c r="J65" s="14">
        <f t="shared" si="4"/>
        <v>2.7488999999999996E-2</v>
      </c>
    </row>
    <row r="66" spans="1:10" ht="14.25" customHeight="1" x14ac:dyDescent="0.3">
      <c r="A66" s="8">
        <v>63</v>
      </c>
      <c r="B66" s="9" t="s">
        <v>18</v>
      </c>
      <c r="C66" s="10" t="s">
        <v>19</v>
      </c>
      <c r="D66" s="62" t="s">
        <v>289</v>
      </c>
      <c r="E66" s="8">
        <v>14</v>
      </c>
      <c r="F66" s="8">
        <v>2</v>
      </c>
      <c r="G66" s="8">
        <v>6</v>
      </c>
      <c r="H66" s="13">
        <f t="shared" si="2"/>
        <v>1.5393840000000002E-2</v>
      </c>
      <c r="I66" s="14">
        <f t="shared" si="3"/>
        <v>2.1551376000000001E-2</v>
      </c>
      <c r="J66" s="14">
        <f t="shared" si="4"/>
        <v>6.4654128000000005E-2</v>
      </c>
    </row>
    <row r="67" spans="1:10" ht="14.25" customHeight="1" x14ac:dyDescent="0.3">
      <c r="A67" s="8">
        <v>64</v>
      </c>
      <c r="B67" s="9" t="s">
        <v>21</v>
      </c>
      <c r="C67" s="9" t="s">
        <v>9</v>
      </c>
      <c r="D67" s="10" t="s">
        <v>229</v>
      </c>
      <c r="E67" s="8">
        <v>25</v>
      </c>
      <c r="F67" s="8">
        <v>1</v>
      </c>
      <c r="G67" s="8">
        <v>4</v>
      </c>
      <c r="H67" s="13">
        <f t="shared" si="2"/>
        <v>4.9087499999999999E-2</v>
      </c>
      <c r="I67" s="14">
        <f t="shared" si="3"/>
        <v>3.4361249999999996E-2</v>
      </c>
      <c r="J67" s="14">
        <f t="shared" si="4"/>
        <v>0.13744499999999998</v>
      </c>
    </row>
    <row r="68" spans="1:10" ht="14.25" customHeight="1" x14ac:dyDescent="0.3">
      <c r="A68" s="8">
        <v>65</v>
      </c>
      <c r="B68" s="9" t="s">
        <v>18</v>
      </c>
      <c r="C68" s="10" t="s">
        <v>19</v>
      </c>
      <c r="D68" s="62" t="s">
        <v>289</v>
      </c>
      <c r="E68" s="8">
        <v>15</v>
      </c>
      <c r="F68" s="8">
        <v>2</v>
      </c>
      <c r="G68" s="8">
        <v>8</v>
      </c>
      <c r="H68" s="13">
        <f t="shared" si="2"/>
        <v>1.76715E-2</v>
      </c>
      <c r="I68" s="14">
        <f t="shared" si="3"/>
        <v>2.4740099999999998E-2</v>
      </c>
      <c r="J68" s="14">
        <f t="shared" si="4"/>
        <v>9.896039999999999E-2</v>
      </c>
    </row>
    <row r="69" spans="1:10" ht="14.25" customHeight="1" x14ac:dyDescent="0.3">
      <c r="A69" s="8">
        <v>66</v>
      </c>
      <c r="B69" s="9" t="s">
        <v>8</v>
      </c>
      <c r="C69" s="10" t="s">
        <v>9</v>
      </c>
      <c r="D69" s="10" t="s">
        <v>230</v>
      </c>
      <c r="E69" s="8">
        <v>18</v>
      </c>
      <c r="F69" s="8">
        <v>4</v>
      </c>
      <c r="G69" s="8">
        <v>9</v>
      </c>
      <c r="H69" s="13">
        <f t="shared" ref="H69:H97" si="10">((E69/100)^2)*0.7854</f>
        <v>2.5446959999999998E-2</v>
      </c>
      <c r="I69" s="14">
        <f t="shared" ref="I69:I97" si="11">((E69^2)*3.1416/40000)*F69*0.7</f>
        <v>7.1251487999999988E-2</v>
      </c>
      <c r="J69" s="14">
        <f t="shared" ref="J69:J97" si="12">((E69^2)*3.1416/40000)*G69*0.7</f>
        <v>0.16031584799999998</v>
      </c>
    </row>
    <row r="70" spans="1:10" ht="14.25" customHeight="1" x14ac:dyDescent="0.3">
      <c r="A70" s="8">
        <v>67</v>
      </c>
      <c r="B70" s="9" t="s">
        <v>18</v>
      </c>
      <c r="C70" s="10" t="s">
        <v>19</v>
      </c>
      <c r="D70" s="62" t="s">
        <v>289</v>
      </c>
      <c r="E70" s="8">
        <v>17</v>
      </c>
      <c r="F70" s="8">
        <v>2</v>
      </c>
      <c r="G70" s="8">
        <v>6</v>
      </c>
      <c r="H70" s="13">
        <f t="shared" si="10"/>
        <v>2.2698060000000003E-2</v>
      </c>
      <c r="I70" s="14">
        <f t="shared" si="11"/>
        <v>3.1777284000000003E-2</v>
      </c>
      <c r="J70" s="14">
        <f t="shared" si="12"/>
        <v>9.5331851999999995E-2</v>
      </c>
    </row>
    <row r="71" spans="1:10" ht="14.25" customHeight="1" x14ac:dyDescent="0.3">
      <c r="A71" s="8">
        <v>68</v>
      </c>
      <c r="B71" s="9" t="s">
        <v>18</v>
      </c>
      <c r="C71" s="10" t="s">
        <v>19</v>
      </c>
      <c r="D71" s="62" t="s">
        <v>289</v>
      </c>
      <c r="E71" s="8">
        <v>14</v>
      </c>
      <c r="F71" s="8">
        <v>2</v>
      </c>
      <c r="G71" s="8">
        <v>8</v>
      </c>
      <c r="H71" s="13">
        <f t="shared" si="10"/>
        <v>1.5393840000000002E-2</v>
      </c>
      <c r="I71" s="14">
        <f t="shared" si="11"/>
        <v>2.1551376000000001E-2</v>
      </c>
      <c r="J71" s="14">
        <f t="shared" si="12"/>
        <v>8.6205504000000002E-2</v>
      </c>
    </row>
    <row r="72" spans="1:10" ht="14.25" customHeight="1" x14ac:dyDescent="0.3">
      <c r="A72" s="8">
        <v>69</v>
      </c>
      <c r="B72" s="9" t="s">
        <v>8</v>
      </c>
      <c r="C72" s="10" t="s">
        <v>9</v>
      </c>
      <c r="D72" s="10" t="s">
        <v>231</v>
      </c>
      <c r="E72" s="8">
        <v>25</v>
      </c>
      <c r="F72" s="8">
        <v>4</v>
      </c>
      <c r="G72" s="8">
        <v>8</v>
      </c>
      <c r="H72" s="13">
        <f t="shared" si="10"/>
        <v>4.9087499999999999E-2</v>
      </c>
      <c r="I72" s="14">
        <f t="shared" si="11"/>
        <v>0.13744499999999998</v>
      </c>
      <c r="J72" s="14">
        <f t="shared" si="12"/>
        <v>0.27488999999999997</v>
      </c>
    </row>
    <row r="73" spans="1:10" ht="14.25" customHeight="1" x14ac:dyDescent="0.3">
      <c r="A73" s="8">
        <v>70</v>
      </c>
      <c r="B73" s="9" t="s">
        <v>8</v>
      </c>
      <c r="C73" s="10" t="s">
        <v>9</v>
      </c>
      <c r="D73" s="10" t="s">
        <v>232</v>
      </c>
      <c r="E73" s="8">
        <v>12</v>
      </c>
      <c r="F73" s="8">
        <v>1.5</v>
      </c>
      <c r="G73" s="8">
        <v>5</v>
      </c>
      <c r="H73" s="13">
        <f t="shared" si="10"/>
        <v>1.130976E-2</v>
      </c>
      <c r="I73" s="14">
        <f t="shared" si="11"/>
        <v>1.1875248E-2</v>
      </c>
      <c r="J73" s="14">
        <f t="shared" si="12"/>
        <v>3.958416E-2</v>
      </c>
    </row>
    <row r="74" spans="1:10" ht="14.25" customHeight="1" x14ac:dyDescent="0.3">
      <c r="A74" s="8">
        <v>71</v>
      </c>
      <c r="B74" s="9" t="s">
        <v>18</v>
      </c>
      <c r="C74" s="10" t="s">
        <v>19</v>
      </c>
      <c r="D74" s="62" t="s">
        <v>289</v>
      </c>
      <c r="E74" s="8">
        <v>10</v>
      </c>
      <c r="F74" s="8">
        <v>2</v>
      </c>
      <c r="G74" s="8">
        <v>4</v>
      </c>
      <c r="H74" s="13">
        <f t="shared" si="10"/>
        <v>7.8540000000000016E-3</v>
      </c>
      <c r="I74" s="14">
        <f t="shared" si="11"/>
        <v>1.0995599999999999E-2</v>
      </c>
      <c r="J74" s="14">
        <f t="shared" si="12"/>
        <v>2.1991199999999999E-2</v>
      </c>
    </row>
    <row r="75" spans="1:10" ht="14.25" customHeight="1" x14ac:dyDescent="0.3">
      <c r="A75" s="8">
        <v>72</v>
      </c>
      <c r="B75" s="9" t="s">
        <v>8</v>
      </c>
      <c r="C75" s="10" t="s">
        <v>9</v>
      </c>
      <c r="D75" s="10" t="s">
        <v>233</v>
      </c>
      <c r="E75" s="8">
        <v>14</v>
      </c>
      <c r="F75" s="8">
        <v>1</v>
      </c>
      <c r="G75" s="8">
        <v>3</v>
      </c>
      <c r="H75" s="13">
        <f t="shared" si="10"/>
        <v>1.5393840000000002E-2</v>
      </c>
      <c r="I75" s="14">
        <f t="shared" si="11"/>
        <v>1.0775688E-2</v>
      </c>
      <c r="J75" s="14">
        <f t="shared" si="12"/>
        <v>3.2327064000000003E-2</v>
      </c>
    </row>
    <row r="76" spans="1:10" ht="14.25" customHeight="1" x14ac:dyDescent="0.3">
      <c r="A76" s="8">
        <v>73</v>
      </c>
      <c r="B76" s="9" t="s">
        <v>21</v>
      </c>
      <c r="C76" s="9" t="s">
        <v>9</v>
      </c>
      <c r="D76" s="10" t="s">
        <v>234</v>
      </c>
      <c r="E76" s="8">
        <v>20</v>
      </c>
      <c r="F76" s="8">
        <v>2</v>
      </c>
      <c r="G76" s="8">
        <v>4</v>
      </c>
      <c r="H76" s="13">
        <f t="shared" si="10"/>
        <v>3.1416000000000006E-2</v>
      </c>
      <c r="I76" s="14">
        <f t="shared" si="11"/>
        <v>4.3982399999999998E-2</v>
      </c>
      <c r="J76" s="14">
        <f t="shared" si="12"/>
        <v>8.7964799999999996E-2</v>
      </c>
    </row>
    <row r="77" spans="1:10" ht="14.25" customHeight="1" x14ac:dyDescent="0.3">
      <c r="A77" s="8">
        <v>74</v>
      </c>
      <c r="B77" s="9" t="s">
        <v>18</v>
      </c>
      <c r="C77" s="10" t="s">
        <v>19</v>
      </c>
      <c r="D77" s="62" t="s">
        <v>289</v>
      </c>
      <c r="E77" s="8">
        <v>14</v>
      </c>
      <c r="F77" s="8">
        <v>1.5</v>
      </c>
      <c r="G77" s="8">
        <v>5</v>
      </c>
      <c r="H77" s="13">
        <f t="shared" si="10"/>
        <v>1.5393840000000002E-2</v>
      </c>
      <c r="I77" s="14">
        <f t="shared" si="11"/>
        <v>1.6163532000000001E-2</v>
      </c>
      <c r="J77" s="14">
        <f t="shared" si="12"/>
        <v>5.387844E-2</v>
      </c>
    </row>
    <row r="78" spans="1:10" ht="14.25" customHeight="1" x14ac:dyDescent="0.3">
      <c r="A78" s="8">
        <v>75</v>
      </c>
      <c r="B78" s="9" t="s">
        <v>18</v>
      </c>
      <c r="C78" s="10" t="s">
        <v>19</v>
      </c>
      <c r="D78" s="62" t="s">
        <v>289</v>
      </c>
      <c r="E78" s="8">
        <v>14</v>
      </c>
      <c r="F78" s="8">
        <v>2</v>
      </c>
      <c r="G78" s="8">
        <v>7</v>
      </c>
      <c r="H78" s="13">
        <f t="shared" si="10"/>
        <v>1.5393840000000002E-2</v>
      </c>
      <c r="I78" s="14">
        <f t="shared" si="11"/>
        <v>2.1551376000000001E-2</v>
      </c>
      <c r="J78" s="14">
        <f t="shared" si="12"/>
        <v>7.5429815999999997E-2</v>
      </c>
    </row>
    <row r="79" spans="1:10" ht="14.25" customHeight="1" x14ac:dyDescent="0.3">
      <c r="A79" s="8">
        <v>76</v>
      </c>
      <c r="B79" s="9" t="s">
        <v>18</v>
      </c>
      <c r="C79" s="10" t="s">
        <v>19</v>
      </c>
      <c r="D79" s="62" t="s">
        <v>289</v>
      </c>
      <c r="E79" s="8">
        <v>16</v>
      </c>
      <c r="F79" s="8">
        <v>3</v>
      </c>
      <c r="G79" s="8">
        <v>5</v>
      </c>
      <c r="H79" s="13">
        <f t="shared" si="10"/>
        <v>2.0106240000000001E-2</v>
      </c>
      <c r="I79" s="14">
        <f t="shared" si="11"/>
        <v>4.2223104000000004E-2</v>
      </c>
      <c r="J79" s="14">
        <f t="shared" si="12"/>
        <v>7.0371839999999991E-2</v>
      </c>
    </row>
    <row r="80" spans="1:10" ht="14.25" customHeight="1" x14ac:dyDescent="0.3">
      <c r="A80" s="8">
        <v>77</v>
      </c>
      <c r="B80" s="9" t="s">
        <v>8</v>
      </c>
      <c r="C80" s="10" t="s">
        <v>9</v>
      </c>
      <c r="D80" s="10" t="s">
        <v>235</v>
      </c>
      <c r="E80" s="8">
        <v>18</v>
      </c>
      <c r="F80" s="8">
        <v>3</v>
      </c>
      <c r="G80" s="8">
        <v>7</v>
      </c>
      <c r="H80" s="13">
        <f t="shared" si="10"/>
        <v>2.5446959999999998E-2</v>
      </c>
      <c r="I80" s="14">
        <f t="shared" si="11"/>
        <v>5.3438615999999994E-2</v>
      </c>
      <c r="J80" s="14">
        <f t="shared" si="12"/>
        <v>0.12469010399999998</v>
      </c>
    </row>
    <row r="81" spans="1:10" ht="14.25" customHeight="1" x14ac:dyDescent="0.3">
      <c r="A81" s="8">
        <v>78</v>
      </c>
      <c r="B81" s="9" t="s">
        <v>21</v>
      </c>
      <c r="C81" s="9" t="s">
        <v>9</v>
      </c>
      <c r="D81" s="10" t="s">
        <v>236</v>
      </c>
      <c r="E81" s="8">
        <v>20</v>
      </c>
      <c r="F81" s="8">
        <v>2</v>
      </c>
      <c r="G81" s="8">
        <v>6</v>
      </c>
      <c r="H81" s="13">
        <f t="shared" si="10"/>
        <v>3.1416000000000006E-2</v>
      </c>
      <c r="I81" s="14">
        <f t="shared" si="11"/>
        <v>4.3982399999999998E-2</v>
      </c>
      <c r="J81" s="14">
        <f t="shared" si="12"/>
        <v>0.13194719999999999</v>
      </c>
    </row>
    <row r="82" spans="1:10" ht="14.25" customHeight="1" x14ac:dyDescent="0.3">
      <c r="A82" s="8">
        <v>79</v>
      </c>
      <c r="B82" s="9" t="s">
        <v>8</v>
      </c>
      <c r="C82" s="10" t="s">
        <v>9</v>
      </c>
      <c r="D82" s="10" t="s">
        <v>237</v>
      </c>
      <c r="E82" s="8">
        <v>17</v>
      </c>
      <c r="F82" s="8">
        <v>2</v>
      </c>
      <c r="G82" s="8">
        <v>6</v>
      </c>
      <c r="H82" s="13">
        <f t="shared" si="10"/>
        <v>2.2698060000000003E-2</v>
      </c>
      <c r="I82" s="14">
        <f t="shared" si="11"/>
        <v>3.1777284000000003E-2</v>
      </c>
      <c r="J82" s="14">
        <f t="shared" si="12"/>
        <v>9.5331851999999995E-2</v>
      </c>
    </row>
    <row r="83" spans="1:10" ht="14.25" customHeight="1" x14ac:dyDescent="0.3">
      <c r="A83" s="8">
        <v>80</v>
      </c>
      <c r="B83" s="9" t="s">
        <v>21</v>
      </c>
      <c r="C83" s="9" t="s">
        <v>9</v>
      </c>
      <c r="D83" s="10" t="s">
        <v>238</v>
      </c>
      <c r="E83" s="8">
        <v>25</v>
      </c>
      <c r="F83" s="8">
        <v>2</v>
      </c>
      <c r="G83" s="8">
        <v>2</v>
      </c>
      <c r="H83" s="13">
        <f t="shared" si="10"/>
        <v>4.9087499999999999E-2</v>
      </c>
      <c r="I83" s="14">
        <f t="shared" si="11"/>
        <v>6.8722499999999992E-2</v>
      </c>
      <c r="J83" s="14">
        <f t="shared" si="12"/>
        <v>6.8722499999999992E-2</v>
      </c>
    </row>
    <row r="84" spans="1:10" ht="14.25" customHeight="1" x14ac:dyDescent="0.3">
      <c r="A84" s="8">
        <v>81</v>
      </c>
      <c r="B84" s="9" t="s">
        <v>21</v>
      </c>
      <c r="C84" s="9" t="s">
        <v>9</v>
      </c>
      <c r="D84" s="10" t="s">
        <v>239</v>
      </c>
      <c r="E84" s="8">
        <v>20</v>
      </c>
      <c r="F84" s="8">
        <v>3</v>
      </c>
      <c r="G84" s="8">
        <v>4</v>
      </c>
      <c r="H84" s="13">
        <f t="shared" si="10"/>
        <v>3.1416000000000006E-2</v>
      </c>
      <c r="I84" s="14">
        <f t="shared" si="11"/>
        <v>6.5973599999999993E-2</v>
      </c>
      <c r="J84" s="14">
        <f t="shared" si="12"/>
        <v>8.7964799999999996E-2</v>
      </c>
    </row>
    <row r="85" spans="1:10" ht="14.25" customHeight="1" x14ac:dyDescent="0.3">
      <c r="A85" s="8">
        <v>82</v>
      </c>
      <c r="B85" s="9" t="s">
        <v>12</v>
      </c>
      <c r="C85" s="63" t="s">
        <v>13</v>
      </c>
      <c r="D85" s="62" t="s">
        <v>286</v>
      </c>
      <c r="E85" s="8">
        <v>22</v>
      </c>
      <c r="F85" s="8">
        <v>2.5</v>
      </c>
      <c r="G85" s="8">
        <v>3</v>
      </c>
      <c r="H85" s="13">
        <f t="shared" si="10"/>
        <v>3.8013359999999996E-2</v>
      </c>
      <c r="I85" s="14">
        <f t="shared" si="11"/>
        <v>6.6523379999999993E-2</v>
      </c>
      <c r="J85" s="14">
        <f t="shared" si="12"/>
        <v>7.9828056000000008E-2</v>
      </c>
    </row>
    <row r="86" spans="1:10" ht="14.25" customHeight="1" x14ac:dyDescent="0.3">
      <c r="A86" s="8">
        <v>83</v>
      </c>
      <c r="B86" s="9" t="s">
        <v>12</v>
      </c>
      <c r="C86" s="63" t="s">
        <v>13</v>
      </c>
      <c r="D86" s="62" t="s">
        <v>286</v>
      </c>
      <c r="E86" s="8">
        <v>16</v>
      </c>
      <c r="F86" s="8">
        <v>2</v>
      </c>
      <c r="G86" s="8">
        <v>4</v>
      </c>
      <c r="H86" s="13">
        <f t="shared" si="10"/>
        <v>2.0106240000000001E-2</v>
      </c>
      <c r="I86" s="14">
        <f t="shared" si="11"/>
        <v>2.8148736000000001E-2</v>
      </c>
      <c r="J86" s="14">
        <f t="shared" si="12"/>
        <v>5.6297472000000001E-2</v>
      </c>
    </row>
    <row r="87" spans="1:10" ht="14.25" customHeight="1" x14ac:dyDescent="0.3">
      <c r="A87" s="8">
        <v>84</v>
      </c>
      <c r="B87" s="9" t="s">
        <v>21</v>
      </c>
      <c r="C87" s="9" t="s">
        <v>9</v>
      </c>
      <c r="D87" s="10" t="s">
        <v>240</v>
      </c>
      <c r="E87" s="8">
        <v>22</v>
      </c>
      <c r="F87" s="8">
        <v>2</v>
      </c>
      <c r="G87" s="8">
        <v>5</v>
      </c>
      <c r="H87" s="13">
        <f t="shared" si="10"/>
        <v>3.8013359999999996E-2</v>
      </c>
      <c r="I87" s="14">
        <f t="shared" si="11"/>
        <v>5.3218703999999999E-2</v>
      </c>
      <c r="J87" s="14">
        <f t="shared" si="12"/>
        <v>0.13304675999999999</v>
      </c>
    </row>
    <row r="88" spans="1:10" ht="14.25" customHeight="1" x14ac:dyDescent="0.3">
      <c r="A88" s="8">
        <v>85</v>
      </c>
      <c r="B88" s="9" t="s">
        <v>18</v>
      </c>
      <c r="C88" s="10" t="s">
        <v>19</v>
      </c>
      <c r="D88" s="62" t="s">
        <v>289</v>
      </c>
      <c r="E88" s="8">
        <v>17</v>
      </c>
      <c r="F88" s="8">
        <v>3</v>
      </c>
      <c r="G88" s="8">
        <v>8</v>
      </c>
      <c r="H88" s="13">
        <f t="shared" si="10"/>
        <v>2.2698060000000003E-2</v>
      </c>
      <c r="I88" s="14">
        <f t="shared" si="11"/>
        <v>4.7665925999999997E-2</v>
      </c>
      <c r="J88" s="14">
        <f t="shared" si="12"/>
        <v>0.12710913600000001</v>
      </c>
    </row>
    <row r="89" spans="1:10" ht="14.25" customHeight="1" x14ac:dyDescent="0.3">
      <c r="A89" s="8">
        <v>86</v>
      </c>
      <c r="B89" s="9" t="s">
        <v>8</v>
      </c>
      <c r="C89" s="10" t="s">
        <v>9</v>
      </c>
      <c r="D89" s="10" t="s">
        <v>241</v>
      </c>
      <c r="E89" s="8">
        <v>25</v>
      </c>
      <c r="F89" s="8">
        <v>2.5</v>
      </c>
      <c r="G89" s="8">
        <v>6</v>
      </c>
      <c r="H89" s="13">
        <f t="shared" si="10"/>
        <v>4.9087499999999999E-2</v>
      </c>
      <c r="I89" s="14">
        <f t="shared" si="11"/>
        <v>8.5903124999999997E-2</v>
      </c>
      <c r="J89" s="14">
        <f t="shared" si="12"/>
        <v>0.20616749999999998</v>
      </c>
    </row>
    <row r="90" spans="1:10" ht="14.25" customHeight="1" x14ac:dyDescent="0.3">
      <c r="A90" s="8">
        <v>87</v>
      </c>
      <c r="B90" s="9" t="s">
        <v>21</v>
      </c>
      <c r="C90" s="9" t="s">
        <v>9</v>
      </c>
      <c r="D90" s="10" t="s">
        <v>242</v>
      </c>
      <c r="E90" s="8">
        <v>60</v>
      </c>
      <c r="F90" s="8">
        <v>3</v>
      </c>
      <c r="G90" s="8">
        <v>5</v>
      </c>
      <c r="H90" s="13">
        <f t="shared" si="10"/>
        <v>0.282744</v>
      </c>
      <c r="I90" s="14">
        <f t="shared" si="11"/>
        <v>0.59376239999999991</v>
      </c>
      <c r="J90" s="14">
        <f t="shared" si="12"/>
        <v>0.98960400000000004</v>
      </c>
    </row>
    <row r="91" spans="1:10" ht="14.25" customHeight="1" x14ac:dyDescent="0.3">
      <c r="A91" s="8">
        <v>88</v>
      </c>
      <c r="B91" s="9" t="s">
        <v>21</v>
      </c>
      <c r="C91" s="9" t="s">
        <v>9</v>
      </c>
      <c r="D91" s="10" t="s">
        <v>243</v>
      </c>
      <c r="E91" s="8">
        <v>20</v>
      </c>
      <c r="F91" s="8">
        <v>3</v>
      </c>
      <c r="G91" s="8">
        <v>5</v>
      </c>
      <c r="H91" s="13">
        <f t="shared" si="10"/>
        <v>3.1416000000000006E-2</v>
      </c>
      <c r="I91" s="14">
        <f t="shared" si="11"/>
        <v>6.5973599999999993E-2</v>
      </c>
      <c r="J91" s="14">
        <f t="shared" si="12"/>
        <v>0.10995599999999998</v>
      </c>
    </row>
    <row r="92" spans="1:10" ht="14.25" customHeight="1" x14ac:dyDescent="0.3">
      <c r="A92" s="8">
        <v>89</v>
      </c>
      <c r="B92" s="9" t="s">
        <v>21</v>
      </c>
      <c r="C92" s="9" t="s">
        <v>9</v>
      </c>
      <c r="D92" s="10" t="s">
        <v>244</v>
      </c>
      <c r="E92" s="8">
        <v>18</v>
      </c>
      <c r="F92" s="8">
        <v>2.5</v>
      </c>
      <c r="G92" s="8">
        <v>5</v>
      </c>
      <c r="H92" s="13">
        <f t="shared" si="10"/>
        <v>2.5446959999999998E-2</v>
      </c>
      <c r="I92" s="14">
        <f t="shared" si="11"/>
        <v>4.4532179999999991E-2</v>
      </c>
      <c r="J92" s="14">
        <f t="shared" si="12"/>
        <v>8.9064359999999981E-2</v>
      </c>
    </row>
    <row r="93" spans="1:10" ht="14.25" customHeight="1" x14ac:dyDescent="0.3">
      <c r="A93" s="8">
        <v>90</v>
      </c>
      <c r="B93" s="9" t="s">
        <v>18</v>
      </c>
      <c r="C93" s="10" t="s">
        <v>19</v>
      </c>
      <c r="D93" s="62" t="s">
        <v>289</v>
      </c>
      <c r="E93" s="8">
        <v>10</v>
      </c>
      <c r="F93" s="8">
        <v>1</v>
      </c>
      <c r="G93" s="8">
        <v>2</v>
      </c>
      <c r="H93" s="13">
        <f t="shared" si="10"/>
        <v>7.8540000000000016E-3</v>
      </c>
      <c r="I93" s="14">
        <f t="shared" si="11"/>
        <v>5.4977999999999997E-3</v>
      </c>
      <c r="J93" s="14">
        <f t="shared" si="12"/>
        <v>1.0995599999999999E-2</v>
      </c>
    </row>
    <row r="94" spans="1:10" ht="14.25" customHeight="1" x14ac:dyDescent="0.3">
      <c r="A94" s="8">
        <v>91</v>
      </c>
      <c r="B94" s="9" t="s">
        <v>18</v>
      </c>
      <c r="C94" s="10" t="s">
        <v>19</v>
      </c>
      <c r="D94" s="62" t="s">
        <v>289</v>
      </c>
      <c r="E94" s="8">
        <v>22</v>
      </c>
      <c r="F94" s="8">
        <v>2</v>
      </c>
      <c r="G94" s="8">
        <v>6</v>
      </c>
      <c r="H94" s="13">
        <f t="shared" si="10"/>
        <v>3.8013359999999996E-2</v>
      </c>
      <c r="I94" s="14">
        <f t="shared" si="11"/>
        <v>5.3218703999999999E-2</v>
      </c>
      <c r="J94" s="14">
        <f t="shared" si="12"/>
        <v>0.15965611200000002</v>
      </c>
    </row>
    <row r="95" spans="1:10" ht="14.25" customHeight="1" x14ac:dyDescent="0.3">
      <c r="A95" s="8">
        <v>92</v>
      </c>
      <c r="B95" s="9" t="s">
        <v>18</v>
      </c>
      <c r="C95" s="10" t="s">
        <v>19</v>
      </c>
      <c r="D95" s="62" t="s">
        <v>289</v>
      </c>
      <c r="E95" s="8">
        <v>10</v>
      </c>
      <c r="F95" s="8">
        <v>1</v>
      </c>
      <c r="G95" s="8">
        <v>4</v>
      </c>
      <c r="H95" s="13">
        <f t="shared" si="10"/>
        <v>7.8540000000000016E-3</v>
      </c>
      <c r="I95" s="14">
        <f t="shared" si="11"/>
        <v>5.4977999999999997E-3</v>
      </c>
      <c r="J95" s="14">
        <f t="shared" si="12"/>
        <v>2.1991199999999999E-2</v>
      </c>
    </row>
    <row r="96" spans="1:10" ht="14.25" customHeight="1" x14ac:dyDescent="0.3">
      <c r="A96" s="8">
        <v>93</v>
      </c>
      <c r="B96" s="9" t="s">
        <v>18</v>
      </c>
      <c r="C96" s="10" t="s">
        <v>19</v>
      </c>
      <c r="D96" s="62" t="s">
        <v>289</v>
      </c>
      <c r="E96" s="8">
        <v>22</v>
      </c>
      <c r="F96" s="8">
        <v>1</v>
      </c>
      <c r="G96" s="8">
        <v>8</v>
      </c>
      <c r="H96" s="13">
        <f t="shared" si="10"/>
        <v>3.8013359999999996E-2</v>
      </c>
      <c r="I96" s="14">
        <f t="shared" si="11"/>
        <v>2.6609351999999999E-2</v>
      </c>
      <c r="J96" s="14">
        <f t="shared" si="12"/>
        <v>0.21287481599999999</v>
      </c>
    </row>
    <row r="97" spans="1:11" ht="14.25" customHeight="1" x14ac:dyDescent="0.3">
      <c r="A97" s="8">
        <v>94</v>
      </c>
      <c r="B97" s="9" t="s">
        <v>8</v>
      </c>
      <c r="C97" s="10" t="s">
        <v>9</v>
      </c>
      <c r="D97" s="10" t="s">
        <v>245</v>
      </c>
      <c r="E97" s="8">
        <v>25</v>
      </c>
      <c r="F97" s="8">
        <v>3</v>
      </c>
      <c r="G97" s="8">
        <v>8</v>
      </c>
      <c r="H97" s="13">
        <f t="shared" si="10"/>
        <v>4.9087499999999999E-2</v>
      </c>
      <c r="I97" s="14">
        <f t="shared" si="11"/>
        <v>0.10308374999999999</v>
      </c>
      <c r="J97" s="14">
        <f t="shared" si="12"/>
        <v>0.27488999999999997</v>
      </c>
    </row>
    <row r="98" spans="1:11" ht="14.25" customHeight="1" x14ac:dyDescent="0.3">
      <c r="A98" s="110" t="s">
        <v>249</v>
      </c>
      <c r="B98" s="110"/>
      <c r="C98" s="110"/>
      <c r="D98" s="110"/>
      <c r="E98" s="110"/>
      <c r="F98" s="110"/>
      <c r="G98" s="110"/>
      <c r="H98" s="16">
        <f>SUM(H21:H97)</f>
        <v>2.2131786600000005</v>
      </c>
      <c r="I98" s="16">
        <f t="shared" ref="I98:J98" si="13">SUM(I21:I97)</f>
        <v>4.5833234369999989</v>
      </c>
      <c r="J98" s="16">
        <f t="shared" si="13"/>
        <v>10.113203099999998</v>
      </c>
    </row>
    <row r="99" spans="1:11" ht="14.25" customHeight="1" x14ac:dyDescent="0.3">
      <c r="H99" s="42"/>
      <c r="I99" s="42"/>
      <c r="J99" s="42"/>
    </row>
    <row r="100" spans="1:11" ht="14.25" customHeight="1" x14ac:dyDescent="0.3"/>
    <row r="101" spans="1:11" ht="14.25" customHeight="1" x14ac:dyDescent="0.3">
      <c r="K101" s="91"/>
    </row>
    <row r="102" spans="1:11" ht="14.25" customHeight="1" x14ac:dyDescent="0.3">
      <c r="K102" s="92"/>
    </row>
    <row r="103" spans="1:11" ht="14.25" customHeight="1" x14ac:dyDescent="0.3">
      <c r="K103" s="86"/>
    </row>
    <row r="104" spans="1:11" ht="14.25" customHeight="1" x14ac:dyDescent="0.3">
      <c r="K104" s="86"/>
    </row>
    <row r="105" spans="1:11" ht="14.25" customHeight="1" x14ac:dyDescent="0.3">
      <c r="K105" s="86"/>
    </row>
    <row r="106" spans="1:11" ht="14.25" customHeight="1" x14ac:dyDescent="0.3">
      <c r="K106" s="86"/>
    </row>
    <row r="107" spans="1:11" ht="14.25" customHeight="1" x14ac:dyDescent="0.3">
      <c r="K107" s="86"/>
    </row>
    <row r="108" spans="1:11" ht="14.25" customHeight="1" x14ac:dyDescent="0.3">
      <c r="K108" s="93"/>
    </row>
    <row r="109" spans="1:11" ht="14.25" customHeight="1" x14ac:dyDescent="0.3"/>
    <row r="110" spans="1:11" ht="14.25" customHeight="1" x14ac:dyDescent="0.3"/>
    <row r="111" spans="1:11" ht="14.25" customHeight="1" x14ac:dyDescent="0.3"/>
    <row r="112" spans="1:11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</sheetData>
  <autoFilter ref="B2:J98" xr:uid="{00000000-0001-0000-0600-000000000000}"/>
  <mergeCells count="13">
    <mergeCell ref="L2:V2"/>
    <mergeCell ref="A1:J1"/>
    <mergeCell ref="A98:G98"/>
    <mergeCell ref="H2:H3"/>
    <mergeCell ref="I2:I3"/>
    <mergeCell ref="J2:J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BAE1D-C89C-4482-BCDD-372EE4364BE9}">
  <dimension ref="A1:V44"/>
  <sheetViews>
    <sheetView workbookViewId="0">
      <selection activeCell="L16" sqref="L16:M19"/>
    </sheetView>
  </sheetViews>
  <sheetFormatPr baseColWidth="10" defaultRowHeight="14.4" x14ac:dyDescent="0.3"/>
  <cols>
    <col min="1" max="1" width="3.6640625" bestFit="1" customWidth="1"/>
    <col min="3" max="3" width="14.88671875" bestFit="1" customWidth="1"/>
    <col min="4" max="4" width="42.88671875" bestFit="1" customWidth="1"/>
    <col min="5" max="5" width="8.77734375" bestFit="1" customWidth="1"/>
    <col min="6" max="6" width="6" bestFit="1" customWidth="1"/>
    <col min="7" max="7" width="5.5546875" bestFit="1" customWidth="1"/>
    <col min="8" max="10" width="11.33203125" customWidth="1"/>
  </cols>
  <sheetData>
    <row r="1" spans="1:22" ht="15" thickBot="1" x14ac:dyDescent="0.35">
      <c r="A1" s="138" t="s">
        <v>273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22" ht="15.6" x14ac:dyDescent="0.3">
      <c r="A2" s="117" t="s">
        <v>1</v>
      </c>
      <c r="B2" s="139" t="s">
        <v>2</v>
      </c>
      <c r="C2" s="117" t="s">
        <v>3</v>
      </c>
      <c r="D2" s="117" t="s">
        <v>4</v>
      </c>
      <c r="E2" s="117" t="s">
        <v>5</v>
      </c>
      <c r="F2" s="117" t="s">
        <v>6</v>
      </c>
      <c r="G2" s="117" t="s">
        <v>7</v>
      </c>
      <c r="H2" s="119" t="s">
        <v>246</v>
      </c>
      <c r="I2" s="119" t="s">
        <v>247</v>
      </c>
      <c r="J2" s="119" t="s">
        <v>248</v>
      </c>
      <c r="L2" s="133" t="s">
        <v>315</v>
      </c>
      <c r="M2" s="134"/>
      <c r="N2" s="134"/>
      <c r="O2" s="134"/>
      <c r="P2" s="134"/>
      <c r="Q2" s="134"/>
      <c r="R2" s="134"/>
      <c r="S2" s="134"/>
      <c r="T2" s="134"/>
      <c r="U2" s="134"/>
      <c r="V2" s="135"/>
    </row>
    <row r="3" spans="1:22" ht="46.8" x14ac:dyDescent="0.3">
      <c r="A3" s="118"/>
      <c r="B3" s="118"/>
      <c r="C3" s="118"/>
      <c r="D3" s="118"/>
      <c r="E3" s="118"/>
      <c r="F3" s="118"/>
      <c r="G3" s="118"/>
      <c r="H3" s="119"/>
      <c r="I3" s="119"/>
      <c r="J3" s="119"/>
      <c r="L3" s="44" t="s">
        <v>250</v>
      </c>
      <c r="M3" s="39" t="s">
        <v>3</v>
      </c>
      <c r="N3" s="39" t="s">
        <v>251</v>
      </c>
      <c r="O3" s="40" t="s">
        <v>252</v>
      </c>
      <c r="P3" s="40" t="s">
        <v>246</v>
      </c>
      <c r="Q3" s="40" t="s">
        <v>247</v>
      </c>
      <c r="R3" s="40" t="s">
        <v>248</v>
      </c>
      <c r="S3" s="40" t="s">
        <v>253</v>
      </c>
      <c r="T3" s="40" t="s">
        <v>254</v>
      </c>
      <c r="U3" s="40" t="s">
        <v>255</v>
      </c>
      <c r="V3" s="87" t="s">
        <v>256</v>
      </c>
    </row>
    <row r="4" spans="1:22" ht="15.6" x14ac:dyDescent="0.3">
      <c r="A4" s="55">
        <v>1</v>
      </c>
      <c r="B4" s="55" t="s">
        <v>274</v>
      </c>
      <c r="C4" s="109" t="s">
        <v>9</v>
      </c>
      <c r="D4" s="56" t="str">
        <f>+'[1]PARCELA 1'!D13</f>
        <v>Caesalpinia glabrata Kunth</v>
      </c>
      <c r="E4" s="57">
        <v>15.923566878980891</v>
      </c>
      <c r="F4" s="55">
        <v>3</v>
      </c>
      <c r="G4" s="55">
        <v>4.5</v>
      </c>
      <c r="H4" s="13">
        <f>((E4/100)^2)*0.7854</f>
        <v>1.9914600998012087E-2</v>
      </c>
      <c r="I4" s="14">
        <f>((E4^2)*3.1416/40000)*F4*0.7</f>
        <v>4.1820662095825377E-2</v>
      </c>
      <c r="J4" s="14">
        <f>((E4^2)*3.1416/40000)*G4*0.7</f>
        <v>6.2730993143738062E-2</v>
      </c>
      <c r="L4" s="63" t="s">
        <v>71</v>
      </c>
      <c r="M4" s="63" t="s">
        <v>72</v>
      </c>
      <c r="N4" s="63" t="s">
        <v>309</v>
      </c>
      <c r="O4" s="24">
        <v>1</v>
      </c>
      <c r="P4" s="95">
        <v>6.4523307233559174E-2</v>
      </c>
      <c r="Q4" s="95">
        <v>0.27099789038094846</v>
      </c>
      <c r="R4" s="95">
        <v>0.54199578076189692</v>
      </c>
      <c r="S4" s="24">
        <f>+O4/5000</f>
        <v>2.0000000000000001E-4</v>
      </c>
      <c r="T4" s="88">
        <f>+O4/$O$10*100</f>
        <v>2.7027027027027026</v>
      </c>
      <c r="U4" s="88">
        <f>+P4/$P$10*100</f>
        <v>3.7370931874175306</v>
      </c>
      <c r="V4" s="89">
        <f>+T4+U4</f>
        <v>6.4397958901202337</v>
      </c>
    </row>
    <row r="5" spans="1:22" ht="15.6" x14ac:dyDescent="0.3">
      <c r="A5" s="55">
        <v>2</v>
      </c>
      <c r="B5" s="55" t="s">
        <v>18</v>
      </c>
      <c r="C5" s="55" t="str">
        <f>+'[1]PARCELA 1'!C11:D11</f>
        <v>Bignoniaceae</v>
      </c>
      <c r="D5" s="62" t="s">
        <v>289</v>
      </c>
      <c r="E5" s="57">
        <v>19.745222929936304</v>
      </c>
      <c r="F5" s="55">
        <v>3</v>
      </c>
      <c r="G5" s="55">
        <v>6</v>
      </c>
      <c r="H5" s="13">
        <f t="shared" ref="H5:H40" si="0">((E5/100)^2)*0.7854</f>
        <v>3.0620690494543388E-2</v>
      </c>
      <c r="I5" s="14">
        <f t="shared" ref="I5:I40" si="1">((E5^2)*3.1416/40000)*F5*0.7</f>
        <v>6.4303450038541099E-2</v>
      </c>
      <c r="J5" s="14">
        <f t="shared" ref="J5:J40" si="2">((E5^2)*3.1416/40000)*G5*0.7</f>
        <v>0.1286069000770822</v>
      </c>
      <c r="L5" s="23" t="s">
        <v>21</v>
      </c>
      <c r="M5" s="63" t="s">
        <v>9</v>
      </c>
      <c r="N5" s="63" t="s">
        <v>307</v>
      </c>
      <c r="O5" s="24">
        <v>15</v>
      </c>
      <c r="P5" s="95">
        <v>0.62112047344719867</v>
      </c>
      <c r="Q5" s="95">
        <v>0.90429375258631151</v>
      </c>
      <c r="R5" s="95">
        <v>2.2543260620106289</v>
      </c>
      <c r="S5" s="24">
        <f t="shared" ref="S5:S9" si="3">+O5/5000</f>
        <v>3.0000000000000001E-3</v>
      </c>
      <c r="T5" s="88">
        <f t="shared" ref="T5:T9" si="4">+O5/$O$10*100</f>
        <v>40.54054054054054</v>
      </c>
      <c r="U5" s="88">
        <f t="shared" ref="U5:U9" si="5">+P5/$P$10*100</f>
        <v>35.974366308951488</v>
      </c>
      <c r="V5" s="89">
        <f t="shared" ref="V5:V9" si="6">+T5+U5</f>
        <v>76.514906849492036</v>
      </c>
    </row>
    <row r="6" spans="1:22" ht="15.6" x14ac:dyDescent="0.3">
      <c r="A6" s="55">
        <v>3</v>
      </c>
      <c r="B6" s="55" t="s">
        <v>274</v>
      </c>
      <c r="C6" s="109" t="s">
        <v>9</v>
      </c>
      <c r="D6" s="56" t="s">
        <v>258</v>
      </c>
      <c r="E6" s="57">
        <v>10.828025477707007</v>
      </c>
      <c r="F6" s="55">
        <v>2.5</v>
      </c>
      <c r="G6" s="55">
        <v>5</v>
      </c>
      <c r="H6" s="13">
        <f t="shared" si="0"/>
        <v>9.2085115014807917E-3</v>
      </c>
      <c r="I6" s="14">
        <f t="shared" si="1"/>
        <v>1.6114895127591383E-2</v>
      </c>
      <c r="J6" s="14">
        <f t="shared" si="2"/>
        <v>3.2229790255182765E-2</v>
      </c>
      <c r="L6" s="63" t="s">
        <v>188</v>
      </c>
      <c r="M6" s="63" t="s">
        <v>9</v>
      </c>
      <c r="N6" s="63" t="s">
        <v>277</v>
      </c>
      <c r="O6" s="24">
        <v>2</v>
      </c>
      <c r="P6" s="95">
        <v>0.19389652115704489</v>
      </c>
      <c r="Q6" s="95">
        <v>0.20359134721489713</v>
      </c>
      <c r="R6" s="95">
        <v>0.67863782404965711</v>
      </c>
      <c r="S6" s="24">
        <f t="shared" si="3"/>
        <v>4.0000000000000002E-4</v>
      </c>
      <c r="T6" s="88">
        <f t="shared" si="4"/>
        <v>5.4054054054054053</v>
      </c>
      <c r="U6" s="88">
        <f t="shared" si="5"/>
        <v>11.230195712954332</v>
      </c>
      <c r="V6" s="89">
        <f t="shared" si="6"/>
        <v>16.635601118359737</v>
      </c>
    </row>
    <row r="7" spans="1:22" ht="15.6" x14ac:dyDescent="0.3">
      <c r="A7" s="55">
        <v>4</v>
      </c>
      <c r="B7" s="55" t="s">
        <v>274</v>
      </c>
      <c r="C7" s="109" t="s">
        <v>9</v>
      </c>
      <c r="D7" s="56" t="s">
        <v>258</v>
      </c>
      <c r="E7" s="57">
        <v>27.070063694267514</v>
      </c>
      <c r="F7" s="55">
        <v>2.6</v>
      </c>
      <c r="G7" s="55">
        <v>4</v>
      </c>
      <c r="H7" s="13">
        <f t="shared" si="0"/>
        <v>5.7553196884254934E-2</v>
      </c>
      <c r="I7" s="14">
        <f t="shared" si="1"/>
        <v>0.10474681832934397</v>
      </c>
      <c r="J7" s="14">
        <f t="shared" si="2"/>
        <v>0.16114895127591378</v>
      </c>
      <c r="L7" s="63" t="s">
        <v>42</v>
      </c>
      <c r="M7" s="63" t="s">
        <v>43</v>
      </c>
      <c r="N7" s="64" t="s">
        <v>293</v>
      </c>
      <c r="O7" s="24">
        <v>2</v>
      </c>
      <c r="P7" s="95">
        <v>0.15460899630816666</v>
      </c>
      <c r="Q7" s="95">
        <v>0.32138342407399889</v>
      </c>
      <c r="R7" s="95">
        <v>1.1314329206052982</v>
      </c>
      <c r="S7" s="24">
        <f t="shared" si="3"/>
        <v>4.0000000000000002E-4</v>
      </c>
      <c r="T7" s="88">
        <f t="shared" si="4"/>
        <v>5.4054054054054053</v>
      </c>
      <c r="U7" s="88">
        <f t="shared" si="5"/>
        <v>8.9547211943934375</v>
      </c>
      <c r="V7" s="89">
        <f t="shared" si="6"/>
        <v>14.360126599798843</v>
      </c>
    </row>
    <row r="8" spans="1:22" ht="15.6" x14ac:dyDescent="0.3">
      <c r="A8" s="55">
        <v>5</v>
      </c>
      <c r="B8" s="55" t="s">
        <v>274</v>
      </c>
      <c r="C8" s="109" t="s">
        <v>9</v>
      </c>
      <c r="D8" s="56" t="s">
        <v>258</v>
      </c>
      <c r="E8" s="57">
        <v>22.292993630573246</v>
      </c>
      <c r="F8" s="55">
        <v>1.5</v>
      </c>
      <c r="G8" s="55">
        <v>4</v>
      </c>
      <c r="H8" s="13">
        <f t="shared" si="0"/>
        <v>3.9032617956103688E-2</v>
      </c>
      <c r="I8" s="14">
        <f t="shared" si="1"/>
        <v>4.0984248853908868E-2</v>
      </c>
      <c r="J8" s="14">
        <f t="shared" si="2"/>
        <v>0.10929133027709032</v>
      </c>
      <c r="L8" s="63" t="s">
        <v>8</v>
      </c>
      <c r="M8" s="63" t="s">
        <v>9</v>
      </c>
      <c r="N8" s="63" t="s">
        <v>290</v>
      </c>
      <c r="O8" s="24">
        <v>9</v>
      </c>
      <c r="P8" s="95">
        <v>0.33167369670169172</v>
      </c>
      <c r="Q8" s="95">
        <v>0.52821726662339241</v>
      </c>
      <c r="R8" s="95">
        <v>1.5702989486388896</v>
      </c>
      <c r="S8" s="24">
        <f t="shared" si="3"/>
        <v>1.8E-3</v>
      </c>
      <c r="T8" s="88">
        <f t="shared" si="4"/>
        <v>24.324324324324326</v>
      </c>
      <c r="U8" s="88">
        <f t="shared" si="5"/>
        <v>19.210043091914038</v>
      </c>
      <c r="V8" s="89">
        <f t="shared" si="6"/>
        <v>43.534367416238368</v>
      </c>
    </row>
    <row r="9" spans="1:22" ht="15.6" x14ac:dyDescent="0.3">
      <c r="A9" s="55">
        <v>6</v>
      </c>
      <c r="B9" s="55" t="s">
        <v>18</v>
      </c>
      <c r="C9" s="55" t="str">
        <f>+'[1]PARCELA 1'!C15:D15</f>
        <v>Bignoniaceae</v>
      </c>
      <c r="D9" s="62" t="s">
        <v>289</v>
      </c>
      <c r="E9" s="57">
        <v>14.968152866242038</v>
      </c>
      <c r="F9" s="55">
        <v>2</v>
      </c>
      <c r="G9" s="55">
        <v>7</v>
      </c>
      <c r="H9" s="13">
        <f t="shared" si="0"/>
        <v>1.7596541441843482E-2</v>
      </c>
      <c r="I9" s="14">
        <f t="shared" si="1"/>
        <v>2.4635158018580874E-2</v>
      </c>
      <c r="J9" s="14">
        <f t="shared" si="2"/>
        <v>8.6223053065033056E-2</v>
      </c>
      <c r="L9" s="63" t="s">
        <v>282</v>
      </c>
      <c r="M9" s="63" t="s">
        <v>19</v>
      </c>
      <c r="N9" s="62" t="s">
        <v>289</v>
      </c>
      <c r="O9" s="24">
        <v>8</v>
      </c>
      <c r="P9" s="95">
        <v>0.36074104831839021</v>
      </c>
      <c r="Q9" s="95">
        <v>0.59053005314617224</v>
      </c>
      <c r="R9" s="95">
        <v>1.3814201103493045</v>
      </c>
      <c r="S9" s="24">
        <f t="shared" si="3"/>
        <v>1.6000000000000001E-3</v>
      </c>
      <c r="T9" s="88">
        <f t="shared" si="4"/>
        <v>21.621621621621621</v>
      </c>
      <c r="U9" s="88">
        <f t="shared" si="5"/>
        <v>20.893580504369169</v>
      </c>
      <c r="V9" s="89">
        <f t="shared" si="6"/>
        <v>42.51520212599079</v>
      </c>
    </row>
    <row r="10" spans="1:22" ht="16.2" thickBot="1" x14ac:dyDescent="0.35">
      <c r="A10" s="55">
        <v>7</v>
      </c>
      <c r="B10" s="55" t="s">
        <v>275</v>
      </c>
      <c r="C10" s="55" t="str">
        <f>+'[1]PARCELA 7'!C6:D6</f>
        <v>Fabaceae</v>
      </c>
      <c r="D10" s="56" t="str">
        <f>+'[1]PARCELA 7'!D6</f>
        <v>Geoffroea spinosa Jacq.</v>
      </c>
      <c r="E10" s="57">
        <v>17.515923566878982</v>
      </c>
      <c r="F10" s="55">
        <v>1.5</v>
      </c>
      <c r="G10" s="55">
        <v>5</v>
      </c>
      <c r="H10" s="13">
        <f t="shared" si="0"/>
        <v>2.4096667207594635E-2</v>
      </c>
      <c r="I10" s="14">
        <f t="shared" si="1"/>
        <v>2.5301500567974363E-2</v>
      </c>
      <c r="J10" s="14">
        <f t="shared" si="2"/>
        <v>8.4338335226581199E-2</v>
      </c>
      <c r="L10" s="47" t="s">
        <v>257</v>
      </c>
      <c r="M10" s="48"/>
      <c r="N10" s="48"/>
      <c r="O10" s="49">
        <f t="shared" ref="O10:V10" si="7">SUM(O4:O9)</f>
        <v>37</v>
      </c>
      <c r="P10" s="49">
        <f t="shared" si="7"/>
        <v>1.7265640431660514</v>
      </c>
      <c r="Q10" s="49">
        <f t="shared" si="7"/>
        <v>2.8190137340257206</v>
      </c>
      <c r="R10" s="49">
        <f t="shared" si="7"/>
        <v>7.558111646415675</v>
      </c>
      <c r="S10" s="90">
        <f t="shared" si="7"/>
        <v>7.3999999999999995E-3</v>
      </c>
      <c r="T10" s="94">
        <f t="shared" si="7"/>
        <v>100</v>
      </c>
      <c r="U10" s="49">
        <f t="shared" si="7"/>
        <v>100</v>
      </c>
      <c r="V10" s="50">
        <f t="shared" si="7"/>
        <v>200</v>
      </c>
    </row>
    <row r="11" spans="1:22" ht="15.6" x14ac:dyDescent="0.3">
      <c r="A11" s="55">
        <v>8</v>
      </c>
      <c r="B11" s="55" t="s">
        <v>18</v>
      </c>
      <c r="C11" s="55" t="s">
        <v>19</v>
      </c>
      <c r="D11" s="62" t="s">
        <v>289</v>
      </c>
      <c r="E11" s="57">
        <v>48.726114649681527</v>
      </c>
      <c r="F11" s="55">
        <v>2</v>
      </c>
      <c r="G11" s="55">
        <v>5</v>
      </c>
      <c r="H11" s="13">
        <f t="shared" si="0"/>
        <v>0.18647235790498601</v>
      </c>
      <c r="I11" s="14">
        <f t="shared" si="1"/>
        <v>0.26106130106698039</v>
      </c>
      <c r="J11" s="14">
        <f t="shared" si="2"/>
        <v>0.652653252667451</v>
      </c>
    </row>
    <row r="12" spans="1:22" x14ac:dyDescent="0.3">
      <c r="A12" s="55">
        <v>9</v>
      </c>
      <c r="B12" s="55" t="s">
        <v>274</v>
      </c>
      <c r="C12" s="109" t="s">
        <v>9</v>
      </c>
      <c r="D12" s="56" t="s">
        <v>258</v>
      </c>
      <c r="E12" s="57">
        <v>27.070063694267514</v>
      </c>
      <c r="F12" s="55">
        <v>2.5</v>
      </c>
      <c r="G12" s="55">
        <v>7</v>
      </c>
      <c r="H12" s="13">
        <f t="shared" si="0"/>
        <v>5.7553196884254934E-2</v>
      </c>
      <c r="I12" s="14">
        <f t="shared" si="1"/>
        <v>0.10071809454744612</v>
      </c>
      <c r="J12" s="14">
        <f t="shared" si="2"/>
        <v>0.28201066473284914</v>
      </c>
    </row>
    <row r="13" spans="1:22" x14ac:dyDescent="0.3">
      <c r="A13" s="55">
        <v>10</v>
      </c>
      <c r="B13" s="55" t="s">
        <v>8</v>
      </c>
      <c r="C13" s="55" t="s">
        <v>9</v>
      </c>
      <c r="D13" s="56" t="s">
        <v>260</v>
      </c>
      <c r="E13" s="57">
        <v>21.656050955414013</v>
      </c>
      <c r="F13" s="55">
        <v>3</v>
      </c>
      <c r="G13" s="55">
        <v>7</v>
      </c>
      <c r="H13" s="13">
        <f t="shared" si="0"/>
        <v>3.6834046005923167E-2</v>
      </c>
      <c r="I13" s="14">
        <f t="shared" si="1"/>
        <v>7.7351496612438647E-2</v>
      </c>
      <c r="J13" s="14">
        <f t="shared" si="2"/>
        <v>0.1804868254290235</v>
      </c>
    </row>
    <row r="14" spans="1:22" x14ac:dyDescent="0.3">
      <c r="A14" s="55">
        <v>11</v>
      </c>
      <c r="B14" s="55" t="s">
        <v>274</v>
      </c>
      <c r="C14" s="109" t="s">
        <v>9</v>
      </c>
      <c r="D14" s="56" t="s">
        <v>258</v>
      </c>
      <c r="E14" s="57">
        <v>18.152866242038215</v>
      </c>
      <c r="F14" s="55">
        <v>4</v>
      </c>
      <c r="G14" s="55">
        <v>12</v>
      </c>
      <c r="H14" s="13">
        <f t="shared" si="0"/>
        <v>2.5881015457016512E-2</v>
      </c>
      <c r="I14" s="14">
        <f t="shared" si="1"/>
        <v>7.2466843279646212E-2</v>
      </c>
      <c r="J14" s="14">
        <f t="shared" si="2"/>
        <v>0.21740052983893865</v>
      </c>
    </row>
    <row r="15" spans="1:22" x14ac:dyDescent="0.3">
      <c r="A15" s="55">
        <v>12</v>
      </c>
      <c r="B15" s="55" t="s">
        <v>275</v>
      </c>
      <c r="C15" s="55" t="s">
        <v>276</v>
      </c>
      <c r="D15" s="56" t="s">
        <v>277</v>
      </c>
      <c r="E15" s="57">
        <v>46.496815286624205</v>
      </c>
      <c r="F15" s="55">
        <v>1.5</v>
      </c>
      <c r="G15" s="55">
        <v>5</v>
      </c>
      <c r="H15" s="13">
        <f t="shared" si="0"/>
        <v>0.16979985394945027</v>
      </c>
      <c r="I15" s="14">
        <f t="shared" si="1"/>
        <v>0.17828984664692277</v>
      </c>
      <c r="J15" s="14">
        <f t="shared" si="2"/>
        <v>0.59429948882307593</v>
      </c>
    </row>
    <row r="16" spans="1:22" ht="15.6" x14ac:dyDescent="0.3">
      <c r="A16" s="55">
        <v>13</v>
      </c>
      <c r="B16" s="55" t="s">
        <v>18</v>
      </c>
      <c r="C16" s="55" t="str">
        <f>+'[1]PARCELA 1'!C22:D22</f>
        <v>Bignoniaceae</v>
      </c>
      <c r="D16" s="62" t="s">
        <v>289</v>
      </c>
      <c r="E16" s="57">
        <v>15.286624203821656</v>
      </c>
      <c r="F16" s="55">
        <v>2</v>
      </c>
      <c r="G16" s="55">
        <v>8</v>
      </c>
      <c r="H16" s="13">
        <f t="shared" si="0"/>
        <v>1.835329627976794E-2</v>
      </c>
      <c r="I16" s="14">
        <f t="shared" si="1"/>
        <v>2.5694614791675115E-2</v>
      </c>
      <c r="J16" s="14">
        <f t="shared" si="2"/>
        <v>0.10277845916670046</v>
      </c>
      <c r="L16" t="s">
        <v>325</v>
      </c>
      <c r="M16">
        <v>37</v>
      </c>
    </row>
    <row r="17" spans="1:13" x14ac:dyDescent="0.3">
      <c r="A17" s="55">
        <v>14</v>
      </c>
      <c r="B17" s="55" t="s">
        <v>8</v>
      </c>
      <c r="C17" s="55" t="str">
        <f>+'[1]PARCELA 7'!C13</f>
        <v>Fabaceae</v>
      </c>
      <c r="D17" s="56" t="str">
        <f>+'[1]PARCELA 7'!D13</f>
        <v>Piscidia carthagenensis Jacquin.</v>
      </c>
      <c r="E17" s="57">
        <v>21.019108280254777</v>
      </c>
      <c r="F17" s="55">
        <v>4</v>
      </c>
      <c r="G17" s="55">
        <v>8</v>
      </c>
      <c r="H17" s="13">
        <f t="shared" si="0"/>
        <v>3.4699200778936269E-2</v>
      </c>
      <c r="I17" s="14">
        <f t="shared" si="1"/>
        <v>9.7157762181021526E-2</v>
      </c>
      <c r="J17" s="14">
        <f t="shared" si="2"/>
        <v>0.19431552436204305</v>
      </c>
      <c r="L17" t="s">
        <v>326</v>
      </c>
      <c r="M17">
        <v>6</v>
      </c>
    </row>
    <row r="18" spans="1:13" x14ac:dyDescent="0.3">
      <c r="A18" s="55">
        <v>15</v>
      </c>
      <c r="B18" s="55" t="s">
        <v>42</v>
      </c>
      <c r="C18" s="55" t="str">
        <f>+'[1]PARCELA 4'!M116</f>
        <v>Anacardiaceae</v>
      </c>
      <c r="D18" s="56" t="str">
        <f>+'[1]PARCELA 4'!N116</f>
        <v>Loxopterygium huasango Spruce ex Engl.</v>
      </c>
      <c r="E18" s="57">
        <v>31.847133757961782</v>
      </c>
      <c r="F18" s="55">
        <v>2</v>
      </c>
      <c r="G18" s="55">
        <v>9</v>
      </c>
      <c r="H18" s="13">
        <f t="shared" si="0"/>
        <v>7.9658403992048349E-2</v>
      </c>
      <c r="I18" s="14">
        <f t="shared" si="1"/>
        <v>0.11152176558886766</v>
      </c>
      <c r="J18" s="14">
        <f t="shared" si="2"/>
        <v>0.5018479451499045</v>
      </c>
      <c r="L18" t="s">
        <v>327</v>
      </c>
      <c r="M18">
        <v>4</v>
      </c>
    </row>
    <row r="19" spans="1:13" x14ac:dyDescent="0.3">
      <c r="A19" s="55">
        <v>16</v>
      </c>
      <c r="B19" s="55" t="s">
        <v>274</v>
      </c>
      <c r="C19" s="109" t="s">
        <v>9</v>
      </c>
      <c r="D19" s="56" t="s">
        <v>258</v>
      </c>
      <c r="E19" s="57">
        <v>28.662420382165603</v>
      </c>
      <c r="F19" s="55">
        <v>1.5</v>
      </c>
      <c r="G19" s="55">
        <v>5</v>
      </c>
      <c r="H19" s="13">
        <f t="shared" si="0"/>
        <v>6.4523307233559174E-2</v>
      </c>
      <c r="I19" s="14">
        <f t="shared" si="1"/>
        <v>6.7749472595237115E-2</v>
      </c>
      <c r="J19" s="14">
        <f t="shared" si="2"/>
        <v>0.22583157531745704</v>
      </c>
      <c r="L19" t="s">
        <v>328</v>
      </c>
      <c r="M19">
        <v>6</v>
      </c>
    </row>
    <row r="20" spans="1:13" ht="15.6" x14ac:dyDescent="0.3">
      <c r="A20" s="55">
        <v>17</v>
      </c>
      <c r="B20" s="55" t="s">
        <v>18</v>
      </c>
      <c r="C20" s="55" t="s">
        <v>19</v>
      </c>
      <c r="D20" s="62" t="s">
        <v>289</v>
      </c>
      <c r="E20" s="57">
        <v>19.108280254777068</v>
      </c>
      <c r="F20" s="55">
        <v>2</v>
      </c>
      <c r="G20" s="55">
        <v>4.5</v>
      </c>
      <c r="H20" s="13">
        <f t="shared" si="0"/>
        <v>2.8677025437137401E-2</v>
      </c>
      <c r="I20" s="14">
        <f t="shared" si="1"/>
        <v>4.0147835611992366E-2</v>
      </c>
      <c r="J20" s="14">
        <f t="shared" si="2"/>
        <v>9.0332630126982824E-2</v>
      </c>
    </row>
    <row r="21" spans="1:13" x14ac:dyDescent="0.3">
      <c r="A21" s="55">
        <v>18</v>
      </c>
      <c r="B21" s="55" t="s">
        <v>8</v>
      </c>
      <c r="C21" s="55" t="s">
        <v>261</v>
      </c>
      <c r="D21" s="56" t="s">
        <v>260</v>
      </c>
      <c r="E21" s="57">
        <v>13.694267515923567</v>
      </c>
      <c r="F21" s="55">
        <v>2.5</v>
      </c>
      <c r="G21" s="55">
        <v>5</v>
      </c>
      <c r="H21" s="13">
        <f t="shared" si="0"/>
        <v>1.472883889812974E-2</v>
      </c>
      <c r="I21" s="14">
        <f t="shared" si="1"/>
        <v>2.5775468071727047E-2</v>
      </c>
      <c r="J21" s="14">
        <f t="shared" si="2"/>
        <v>5.1550936143454094E-2</v>
      </c>
    </row>
    <row r="22" spans="1:13" x14ac:dyDescent="0.3">
      <c r="A22" s="55">
        <v>19</v>
      </c>
      <c r="B22" s="55" t="s">
        <v>8</v>
      </c>
      <c r="C22" s="55" t="s">
        <v>276</v>
      </c>
      <c r="D22" s="56" t="s">
        <v>260</v>
      </c>
      <c r="E22" s="57">
        <v>16.878980891719745</v>
      </c>
      <c r="F22" s="55">
        <v>2.5</v>
      </c>
      <c r="G22" s="55">
        <v>6</v>
      </c>
      <c r="H22" s="13">
        <f t="shared" si="0"/>
        <v>2.2376045681366381E-2</v>
      </c>
      <c r="I22" s="14">
        <f t="shared" si="1"/>
        <v>3.9158079942391164E-2</v>
      </c>
      <c r="J22" s="14">
        <f t="shared" si="2"/>
        <v>9.3979391861738801E-2</v>
      </c>
    </row>
    <row r="23" spans="1:13" x14ac:dyDescent="0.3">
      <c r="A23" s="55">
        <v>20</v>
      </c>
      <c r="B23" s="55" t="s">
        <v>274</v>
      </c>
      <c r="C23" s="109" t="s">
        <v>9</v>
      </c>
      <c r="D23" s="56" t="s">
        <v>258</v>
      </c>
      <c r="E23" s="57">
        <v>17.834394904458598</v>
      </c>
      <c r="F23" s="55">
        <v>2</v>
      </c>
      <c r="G23" s="55">
        <v>6</v>
      </c>
      <c r="H23" s="13">
        <f t="shared" si="0"/>
        <v>2.4980875491906366E-2</v>
      </c>
      <c r="I23" s="14">
        <f t="shared" si="1"/>
        <v>3.4973225688668903E-2</v>
      </c>
      <c r="J23" s="14">
        <f t="shared" si="2"/>
        <v>0.10491967706600672</v>
      </c>
    </row>
    <row r="24" spans="1:13" ht="15.6" x14ac:dyDescent="0.3">
      <c r="A24" s="55">
        <v>21</v>
      </c>
      <c r="B24" s="55" t="s">
        <v>18</v>
      </c>
      <c r="C24" s="55" t="s">
        <v>19</v>
      </c>
      <c r="D24" s="62" t="s">
        <v>289</v>
      </c>
      <c r="E24" s="57">
        <v>17.834394904458598</v>
      </c>
      <c r="F24" s="55">
        <v>3.5</v>
      </c>
      <c r="G24" s="55">
        <v>6</v>
      </c>
      <c r="H24" s="13">
        <f t="shared" si="0"/>
        <v>2.4980875491906366E-2</v>
      </c>
      <c r="I24" s="14">
        <f t="shared" si="1"/>
        <v>6.1203144955170583E-2</v>
      </c>
      <c r="J24" s="14">
        <f t="shared" si="2"/>
        <v>0.10491967706600672</v>
      </c>
    </row>
    <row r="25" spans="1:13" x14ac:dyDescent="0.3">
      <c r="A25" s="55">
        <v>22</v>
      </c>
      <c r="B25" s="55" t="s">
        <v>8</v>
      </c>
      <c r="C25" s="55" t="s">
        <v>261</v>
      </c>
      <c r="D25" s="56" t="s">
        <v>260</v>
      </c>
      <c r="E25" s="57">
        <v>25.477707006369425</v>
      </c>
      <c r="F25" s="55">
        <v>2</v>
      </c>
      <c r="G25" s="55">
        <v>8</v>
      </c>
      <c r="H25" s="13">
        <f t="shared" si="0"/>
        <v>5.0981378554910951E-2</v>
      </c>
      <c r="I25" s="14">
        <f t="shared" si="1"/>
        <v>7.1373929976875319E-2</v>
      </c>
      <c r="J25" s="14">
        <f t="shared" si="2"/>
        <v>0.28549571990750128</v>
      </c>
    </row>
    <row r="26" spans="1:13" x14ac:dyDescent="0.3">
      <c r="A26" s="55">
        <v>23</v>
      </c>
      <c r="B26" s="55" t="s">
        <v>8</v>
      </c>
      <c r="C26" s="55" t="s">
        <v>261</v>
      </c>
      <c r="D26" s="56" t="s">
        <v>260</v>
      </c>
      <c r="E26" s="57">
        <v>29.617834394904456</v>
      </c>
      <c r="F26" s="55">
        <v>1.5</v>
      </c>
      <c r="G26" s="55">
        <v>5</v>
      </c>
      <c r="H26" s="13">
        <f t="shared" si="0"/>
        <v>6.8896553612722622E-2</v>
      </c>
      <c r="I26" s="14">
        <f t="shared" si="1"/>
        <v>7.234138129335875E-2</v>
      </c>
      <c r="J26" s="14">
        <f t="shared" si="2"/>
        <v>0.24113793764452915</v>
      </c>
    </row>
    <row r="27" spans="1:13" ht="15.6" x14ac:dyDescent="0.3">
      <c r="A27" s="55">
        <v>24</v>
      </c>
      <c r="B27" s="55" t="s">
        <v>18</v>
      </c>
      <c r="C27" s="55" t="s">
        <v>19</v>
      </c>
      <c r="D27" s="62" t="s">
        <v>289</v>
      </c>
      <c r="E27" s="57">
        <v>22.929936305732483</v>
      </c>
      <c r="F27" s="55">
        <v>3</v>
      </c>
      <c r="G27" s="55">
        <v>5</v>
      </c>
      <c r="H27" s="13">
        <f t="shared" si="0"/>
        <v>4.129491662947786E-2</v>
      </c>
      <c r="I27" s="14">
        <f t="shared" si="1"/>
        <v>8.6719324921903512E-2</v>
      </c>
      <c r="J27" s="14">
        <f t="shared" si="2"/>
        <v>0.14453220820317253</v>
      </c>
    </row>
    <row r="28" spans="1:13" x14ac:dyDescent="0.3">
      <c r="A28" s="55">
        <v>25</v>
      </c>
      <c r="B28" s="55" t="s">
        <v>8</v>
      </c>
      <c r="C28" s="55" t="s">
        <v>261</v>
      </c>
      <c r="D28" s="56" t="s">
        <v>260</v>
      </c>
      <c r="E28" s="57">
        <v>23.566878980891719</v>
      </c>
      <c r="F28" s="55">
        <v>3</v>
      </c>
      <c r="G28" s="55">
        <v>8</v>
      </c>
      <c r="H28" s="13">
        <f t="shared" si="0"/>
        <v>4.3620942026045682E-2</v>
      </c>
      <c r="I28" s="14">
        <f t="shared" si="1"/>
        <v>9.160397825469592E-2</v>
      </c>
      <c r="J28" s="14">
        <f t="shared" si="2"/>
        <v>0.2442772753458558</v>
      </c>
    </row>
    <row r="29" spans="1:13" x14ac:dyDescent="0.3">
      <c r="A29" s="55">
        <v>26</v>
      </c>
      <c r="B29" s="55" t="s">
        <v>8</v>
      </c>
      <c r="C29" s="55" t="s">
        <v>261</v>
      </c>
      <c r="D29" s="56" t="s">
        <v>260</v>
      </c>
      <c r="E29" s="57">
        <v>18.152866242038215</v>
      </c>
      <c r="F29" s="55">
        <v>1</v>
      </c>
      <c r="G29" s="55">
        <v>5</v>
      </c>
      <c r="H29" s="13">
        <f t="shared" si="0"/>
        <v>2.5881015457016512E-2</v>
      </c>
      <c r="I29" s="14">
        <f t="shared" si="1"/>
        <v>1.8116710819911553E-2</v>
      </c>
      <c r="J29" s="14">
        <f t="shared" si="2"/>
        <v>9.0583554099557775E-2</v>
      </c>
    </row>
    <row r="30" spans="1:13" x14ac:dyDescent="0.3">
      <c r="A30" s="55">
        <v>27</v>
      </c>
      <c r="B30" s="55" t="s">
        <v>274</v>
      </c>
      <c r="C30" s="109" t="s">
        <v>9</v>
      </c>
      <c r="D30" s="56" t="s">
        <v>258</v>
      </c>
      <c r="E30" s="57">
        <v>21.337579617834393</v>
      </c>
      <c r="F30" s="55">
        <v>1</v>
      </c>
      <c r="G30" s="55">
        <v>3</v>
      </c>
      <c r="H30" s="13">
        <f t="shared" si="0"/>
        <v>3.5758657552030504E-2</v>
      </c>
      <c r="I30" s="14">
        <f t="shared" si="1"/>
        <v>2.5031060286421353E-2</v>
      </c>
      <c r="J30" s="14">
        <f t="shared" si="2"/>
        <v>7.5093180859264058E-2</v>
      </c>
    </row>
    <row r="31" spans="1:13" x14ac:dyDescent="0.3">
      <c r="A31" s="55">
        <v>28</v>
      </c>
      <c r="B31" s="55" t="s">
        <v>274</v>
      </c>
      <c r="C31" s="109" t="s">
        <v>9</v>
      </c>
      <c r="D31" s="56" t="s">
        <v>258</v>
      </c>
      <c r="E31" s="57">
        <v>29.936305732484076</v>
      </c>
      <c r="F31" s="55">
        <v>1.5</v>
      </c>
      <c r="G31" s="55">
        <v>5</v>
      </c>
      <c r="H31" s="13">
        <f t="shared" si="0"/>
        <v>7.0386165767373929E-2</v>
      </c>
      <c r="I31" s="14">
        <f t="shared" si="1"/>
        <v>7.3905474055742618E-2</v>
      </c>
      <c r="J31" s="14">
        <f t="shared" si="2"/>
        <v>0.24635158018580874</v>
      </c>
    </row>
    <row r="32" spans="1:13" x14ac:dyDescent="0.3">
      <c r="A32" s="55">
        <v>29</v>
      </c>
      <c r="B32" s="55" t="s">
        <v>274</v>
      </c>
      <c r="C32" s="109" t="s">
        <v>9</v>
      </c>
      <c r="D32" s="56" t="s">
        <v>258</v>
      </c>
      <c r="E32" s="57">
        <v>28.025477707006367</v>
      </c>
      <c r="F32" s="55">
        <v>3</v>
      </c>
      <c r="G32" s="55">
        <v>7</v>
      </c>
      <c r="H32" s="13">
        <f t="shared" si="0"/>
        <v>6.1687468051442249E-2</v>
      </c>
      <c r="I32" s="14">
        <f t="shared" si="1"/>
        <v>0.12954368290802867</v>
      </c>
      <c r="J32" s="14">
        <f t="shared" si="2"/>
        <v>0.30226859345206697</v>
      </c>
    </row>
    <row r="33" spans="1:10" x14ac:dyDescent="0.3">
      <c r="A33" s="55">
        <v>30</v>
      </c>
      <c r="B33" s="55" t="s">
        <v>274</v>
      </c>
      <c r="C33" s="109" t="s">
        <v>9</v>
      </c>
      <c r="D33" s="56" t="s">
        <v>258</v>
      </c>
      <c r="E33" s="57">
        <v>14.968152866242038</v>
      </c>
      <c r="F33" s="55">
        <v>1</v>
      </c>
      <c r="G33" s="55">
        <v>0.5</v>
      </c>
      <c r="H33" s="13">
        <f t="shared" si="0"/>
        <v>1.7596541441843482E-2</v>
      </c>
      <c r="I33" s="14">
        <f t="shared" si="1"/>
        <v>1.2317579009290437E-2</v>
      </c>
      <c r="J33" s="14">
        <f t="shared" si="2"/>
        <v>6.1587895046452184E-3</v>
      </c>
    </row>
    <row r="34" spans="1:10" x14ac:dyDescent="0.3">
      <c r="A34" s="55">
        <v>31</v>
      </c>
      <c r="B34" s="55" t="s">
        <v>274</v>
      </c>
      <c r="C34" s="109" t="s">
        <v>9</v>
      </c>
      <c r="D34" s="56" t="s">
        <v>258</v>
      </c>
      <c r="E34" s="57">
        <v>25.477707006369425</v>
      </c>
      <c r="F34" s="55">
        <v>2.2000000000000002</v>
      </c>
      <c r="G34" s="55">
        <v>4</v>
      </c>
      <c r="H34" s="13">
        <f t="shared" si="0"/>
        <v>5.0981378554910951E-2</v>
      </c>
      <c r="I34" s="14">
        <f t="shared" si="1"/>
        <v>7.8511322974562855E-2</v>
      </c>
      <c r="J34" s="14">
        <f t="shared" si="2"/>
        <v>0.14274785995375064</v>
      </c>
    </row>
    <row r="35" spans="1:10" x14ac:dyDescent="0.3">
      <c r="A35" s="55">
        <v>32</v>
      </c>
      <c r="B35" s="55" t="s">
        <v>42</v>
      </c>
      <c r="C35" s="55" t="s">
        <v>43</v>
      </c>
      <c r="D35" s="56" t="s">
        <v>278</v>
      </c>
      <c r="E35" s="57">
        <v>30.891719745222929</v>
      </c>
      <c r="F35" s="55">
        <v>4</v>
      </c>
      <c r="G35" s="55">
        <v>12</v>
      </c>
      <c r="H35" s="13">
        <f t="shared" si="0"/>
        <v>7.4950592316118295E-2</v>
      </c>
      <c r="I35" s="14">
        <f t="shared" si="1"/>
        <v>0.20986165848513122</v>
      </c>
      <c r="J35" s="14">
        <f t="shared" si="2"/>
        <v>0.62958497545539371</v>
      </c>
    </row>
    <row r="36" spans="1:10" x14ac:dyDescent="0.3">
      <c r="A36" s="55">
        <v>33</v>
      </c>
      <c r="B36" s="55" t="s">
        <v>8</v>
      </c>
      <c r="C36" s="55" t="s">
        <v>261</v>
      </c>
      <c r="D36" s="56" t="s">
        <v>260</v>
      </c>
      <c r="E36" s="57">
        <v>20.700636942675157</v>
      </c>
      <c r="F36" s="55">
        <v>1.5</v>
      </c>
      <c r="G36" s="55">
        <v>8</v>
      </c>
      <c r="H36" s="13">
        <f t="shared" si="0"/>
        <v>3.3655675686640421E-2</v>
      </c>
      <c r="I36" s="14">
        <f t="shared" si="1"/>
        <v>3.5338459470972444E-2</v>
      </c>
      <c r="J36" s="14">
        <f t="shared" si="2"/>
        <v>0.1884717838451864</v>
      </c>
    </row>
    <row r="37" spans="1:10" x14ac:dyDescent="0.3">
      <c r="A37" s="55">
        <v>34</v>
      </c>
      <c r="B37" s="55" t="s">
        <v>274</v>
      </c>
      <c r="C37" s="109" t="s">
        <v>9</v>
      </c>
      <c r="D37" s="56" t="s">
        <v>258</v>
      </c>
      <c r="E37" s="57">
        <v>28.662420382165603</v>
      </c>
      <c r="F37" s="55">
        <v>2</v>
      </c>
      <c r="G37" s="55">
        <v>5</v>
      </c>
      <c r="H37" s="13">
        <f t="shared" si="0"/>
        <v>6.4523307233559174E-2</v>
      </c>
      <c r="I37" s="14">
        <f t="shared" si="1"/>
        <v>9.0332630126982824E-2</v>
      </c>
      <c r="J37" s="14">
        <f t="shared" si="2"/>
        <v>0.22583157531745704</v>
      </c>
    </row>
    <row r="38" spans="1:10" x14ac:dyDescent="0.3">
      <c r="A38" s="55">
        <v>35</v>
      </c>
      <c r="B38" s="55" t="s">
        <v>274</v>
      </c>
      <c r="C38" s="109" t="s">
        <v>9</v>
      </c>
      <c r="D38" s="56" t="s">
        <v>258</v>
      </c>
      <c r="E38" s="57">
        <v>16.560509554140125</v>
      </c>
      <c r="F38" s="55">
        <v>1</v>
      </c>
      <c r="G38" s="55">
        <v>4</v>
      </c>
      <c r="H38" s="13">
        <f t="shared" si="0"/>
        <v>2.1539632439449875E-2</v>
      </c>
      <c r="I38" s="14">
        <f t="shared" si="1"/>
        <v>1.5077742707614908E-2</v>
      </c>
      <c r="J38" s="14">
        <f t="shared" si="2"/>
        <v>6.031097083045963E-2</v>
      </c>
    </row>
    <row r="39" spans="1:10" x14ac:dyDescent="0.3">
      <c r="A39" s="55">
        <v>36</v>
      </c>
      <c r="B39" s="55" t="s">
        <v>279</v>
      </c>
      <c r="C39" s="55" t="s">
        <v>72</v>
      </c>
      <c r="D39" s="56" t="s">
        <v>280</v>
      </c>
      <c r="E39" s="57">
        <v>28.662420382165603</v>
      </c>
      <c r="F39" s="55">
        <v>6</v>
      </c>
      <c r="G39" s="55">
        <v>12</v>
      </c>
      <c r="H39" s="13">
        <f t="shared" si="0"/>
        <v>6.4523307233559174E-2</v>
      </c>
      <c r="I39" s="14">
        <f t="shared" si="1"/>
        <v>0.27099789038094846</v>
      </c>
      <c r="J39" s="14">
        <f t="shared" si="2"/>
        <v>0.54199578076189692</v>
      </c>
    </row>
    <row r="40" spans="1:10" ht="15.6" x14ac:dyDescent="0.3">
      <c r="A40" s="55">
        <v>37</v>
      </c>
      <c r="B40" s="55" t="s">
        <v>18</v>
      </c>
      <c r="C40" s="55" t="s">
        <v>19</v>
      </c>
      <c r="D40" s="62" t="s">
        <v>289</v>
      </c>
      <c r="E40" s="57">
        <v>12.738853503184712</v>
      </c>
      <c r="F40" s="55">
        <v>3</v>
      </c>
      <c r="G40" s="55">
        <v>8</v>
      </c>
      <c r="H40" s="13">
        <f t="shared" si="0"/>
        <v>1.2745344638727738E-2</v>
      </c>
      <c r="I40" s="14">
        <f t="shared" si="1"/>
        <v>2.6765223741328243E-2</v>
      </c>
      <c r="J40" s="14">
        <f t="shared" si="2"/>
        <v>7.1373929976875319E-2</v>
      </c>
    </row>
    <row r="41" spans="1:10" x14ac:dyDescent="0.3">
      <c r="A41">
        <v>38</v>
      </c>
      <c r="H41" s="58">
        <f>SUM(H4:H40)</f>
        <v>1.7265640431660514</v>
      </c>
      <c r="I41" s="58">
        <f t="shared" ref="I41:J41" si="8">SUM(I4:I40)</f>
        <v>2.8190137340257206</v>
      </c>
      <c r="J41" s="58">
        <f t="shared" si="8"/>
        <v>7.5581116464156759</v>
      </c>
    </row>
    <row r="42" spans="1:10" x14ac:dyDescent="0.3">
      <c r="A42">
        <v>39</v>
      </c>
    </row>
    <row r="43" spans="1:10" x14ac:dyDescent="0.3">
      <c r="A43">
        <v>40</v>
      </c>
    </row>
    <row r="44" spans="1:10" x14ac:dyDescent="0.3">
      <c r="H44" s="38"/>
      <c r="I44" s="38"/>
      <c r="J44" s="38"/>
    </row>
  </sheetData>
  <autoFilter ref="A2:J43" xr:uid="{B0BBAE1D-C89C-4482-BCDD-372EE4364BE9}"/>
  <mergeCells count="12">
    <mergeCell ref="L2:V2"/>
    <mergeCell ref="A1:J1"/>
    <mergeCell ref="J2:J3"/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0A7A-F6F9-49FF-91DA-54A7CFF3CA77}">
  <dimension ref="A1:V54"/>
  <sheetViews>
    <sheetView topLeftCell="E1" workbookViewId="0">
      <selection activeCell="M23" sqref="M23"/>
    </sheetView>
  </sheetViews>
  <sheetFormatPr baseColWidth="10" defaultRowHeight="14.4" x14ac:dyDescent="0.3"/>
  <cols>
    <col min="1" max="1" width="3.6640625" bestFit="1" customWidth="1"/>
    <col min="3" max="3" width="15.77734375" bestFit="1" customWidth="1"/>
    <col min="4" max="4" width="31.109375" bestFit="1" customWidth="1"/>
    <col min="5" max="5" width="8.77734375" bestFit="1" customWidth="1"/>
    <col min="6" max="6" width="6" bestFit="1" customWidth="1"/>
    <col min="7" max="7" width="5.5546875" bestFit="1" customWidth="1"/>
  </cols>
  <sheetData>
    <row r="1" spans="1:22" x14ac:dyDescent="0.3">
      <c r="A1" s="136" t="s">
        <v>272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22" ht="15.6" x14ac:dyDescent="0.3">
      <c r="A2" s="122" t="s">
        <v>1</v>
      </c>
      <c r="B2" s="132" t="s">
        <v>2</v>
      </c>
      <c r="C2" s="124" t="s">
        <v>3</v>
      </c>
      <c r="D2" s="124" t="s">
        <v>4</v>
      </c>
      <c r="E2" s="124" t="s">
        <v>5</v>
      </c>
      <c r="F2" s="124" t="s">
        <v>6</v>
      </c>
      <c r="G2" s="126" t="s">
        <v>7</v>
      </c>
      <c r="H2" s="119" t="s">
        <v>246</v>
      </c>
      <c r="I2" s="119" t="s">
        <v>247</v>
      </c>
      <c r="J2" s="119" t="s">
        <v>248</v>
      </c>
      <c r="L2" s="140" t="s">
        <v>316</v>
      </c>
      <c r="M2" s="141"/>
      <c r="N2" s="141"/>
      <c r="O2" s="141"/>
      <c r="P2" s="141"/>
      <c r="Q2" s="141"/>
      <c r="R2" s="141"/>
      <c r="S2" s="141"/>
      <c r="T2" s="141"/>
      <c r="U2" s="141"/>
      <c r="V2" s="141"/>
    </row>
    <row r="3" spans="1:22" ht="24" customHeight="1" thickBot="1" x14ac:dyDescent="0.35">
      <c r="A3" s="123"/>
      <c r="B3" s="125"/>
      <c r="C3" s="125"/>
      <c r="D3" s="125"/>
      <c r="E3" s="142"/>
      <c r="F3" s="142"/>
      <c r="G3" s="143"/>
      <c r="H3" s="119"/>
      <c r="I3" s="119"/>
      <c r="J3" s="119"/>
      <c r="L3" s="44" t="s">
        <v>250</v>
      </c>
      <c r="M3" s="39" t="s">
        <v>3</v>
      </c>
      <c r="N3" s="39" t="s">
        <v>251</v>
      </c>
      <c r="O3" s="40" t="s">
        <v>252</v>
      </c>
      <c r="P3" s="40" t="s">
        <v>246</v>
      </c>
      <c r="Q3" s="40" t="s">
        <v>247</v>
      </c>
      <c r="R3" s="40" t="s">
        <v>248</v>
      </c>
      <c r="S3" s="40" t="s">
        <v>253</v>
      </c>
      <c r="T3" s="40" t="s">
        <v>254</v>
      </c>
      <c r="U3" s="40" t="s">
        <v>255</v>
      </c>
      <c r="V3" s="45" t="s">
        <v>256</v>
      </c>
    </row>
    <row r="4" spans="1:22" ht="15.6" x14ac:dyDescent="0.3">
      <c r="A4">
        <v>1</v>
      </c>
      <c r="B4" s="59" t="s">
        <v>281</v>
      </c>
      <c r="C4" s="10" t="s">
        <v>9</v>
      </c>
      <c r="D4" s="10" t="s">
        <v>10</v>
      </c>
      <c r="E4" s="57">
        <v>22.292993630573246</v>
      </c>
      <c r="F4" s="55">
        <v>3</v>
      </c>
      <c r="G4" s="55">
        <v>6</v>
      </c>
      <c r="H4" s="13">
        <f>((E4/100)^2)*0.7854</f>
        <v>3.9032617956103688E-2</v>
      </c>
      <c r="I4" s="14">
        <f t="shared" ref="I4" si="0">((E4^2)*3.1416/40000)*F4*0.7</f>
        <v>8.1968497707817736E-2</v>
      </c>
      <c r="J4" s="14">
        <f>((E4^2)*3.1416/40000)*G4*0.7</f>
        <v>0.16393699541563547</v>
      </c>
      <c r="L4" s="23" t="s">
        <v>21</v>
      </c>
      <c r="M4" s="63" t="s">
        <v>9</v>
      </c>
      <c r="N4" s="63" t="s">
        <v>307</v>
      </c>
      <c r="O4" s="24">
        <v>20</v>
      </c>
      <c r="P4" s="25">
        <v>1.1718149519250274</v>
      </c>
      <c r="Q4" s="25">
        <v>2.719558623473568</v>
      </c>
      <c r="R4" s="25">
        <v>5.5186350538561406</v>
      </c>
      <c r="S4" s="96">
        <f>+O4/5000</f>
        <v>4.0000000000000001E-3</v>
      </c>
      <c r="T4" s="88">
        <f>+O4/$O$8*100</f>
        <v>46.511627906976742</v>
      </c>
      <c r="U4" s="88">
        <f>+P4/$P$8*100</f>
        <v>64.700500961018292</v>
      </c>
      <c r="V4" s="46">
        <f>+U4+T4</f>
        <v>111.21212886799503</v>
      </c>
    </row>
    <row r="5" spans="1:22" ht="15.6" x14ac:dyDescent="0.3">
      <c r="A5">
        <v>2</v>
      </c>
      <c r="B5" s="59" t="s">
        <v>281</v>
      </c>
      <c r="C5" s="10" t="s">
        <v>9</v>
      </c>
      <c r="D5" s="10" t="s">
        <v>10</v>
      </c>
      <c r="E5" s="57">
        <v>22.929936305732483</v>
      </c>
      <c r="F5" s="55">
        <v>5</v>
      </c>
      <c r="G5" s="55">
        <v>6.5</v>
      </c>
      <c r="H5" s="13">
        <f t="shared" ref="H5:H46" si="1">((E5/100)^2)*0.7854</f>
        <v>4.129491662947786E-2</v>
      </c>
      <c r="I5" s="14">
        <f t="shared" ref="I5:I46" si="2">((E5^2)*3.1416/40000)*F5*0.7</f>
        <v>0.14453220820317253</v>
      </c>
      <c r="J5" s="14">
        <f t="shared" ref="J5:J46" si="3">((E5^2)*3.1416/40000)*G5*0.7</f>
        <v>0.1878918706641243</v>
      </c>
      <c r="L5" s="63" t="s">
        <v>36</v>
      </c>
      <c r="M5" s="63" t="s">
        <v>37</v>
      </c>
      <c r="N5" s="63" t="s">
        <v>308</v>
      </c>
      <c r="O5" s="24">
        <v>1</v>
      </c>
      <c r="P5" s="25">
        <v>7.1692563592843503E-3</v>
      </c>
      <c r="Q5" s="25">
        <v>1.5055438354497136E-2</v>
      </c>
      <c r="R5" s="25">
        <v>3.0110876708994271E-2</v>
      </c>
      <c r="S5" s="96">
        <f t="shared" ref="S5:S7" si="4">+O5/5000</f>
        <v>2.0000000000000001E-4</v>
      </c>
      <c r="T5" s="88">
        <f t="shared" ref="T5:T7" si="5">+O5/$O$8*100</f>
        <v>2.3255813953488373</v>
      </c>
      <c r="U5" s="88">
        <f t="shared" ref="U5:U7" si="6">+P5/$P$8*100</f>
        <v>0.39584277125125894</v>
      </c>
      <c r="V5" s="46">
        <f t="shared" ref="V5:V7" si="7">+U5+T5</f>
        <v>2.7214241666000962</v>
      </c>
    </row>
    <row r="6" spans="1:22" ht="15.6" x14ac:dyDescent="0.3">
      <c r="A6">
        <v>3</v>
      </c>
      <c r="B6" s="59" t="s">
        <v>281</v>
      </c>
      <c r="C6" s="10" t="s">
        <v>9</v>
      </c>
      <c r="D6" s="10" t="s">
        <v>10</v>
      </c>
      <c r="E6" s="57">
        <v>17.197452229299362</v>
      </c>
      <c r="F6" s="55">
        <v>3.5</v>
      </c>
      <c r="G6" s="55">
        <v>5</v>
      </c>
      <c r="H6" s="13">
        <f t="shared" si="1"/>
        <v>2.32283906040813E-2</v>
      </c>
      <c r="I6" s="14">
        <f t="shared" si="2"/>
        <v>5.6909556979999172E-2</v>
      </c>
      <c r="J6" s="14">
        <f t="shared" si="3"/>
        <v>8.1299367114284538E-2</v>
      </c>
      <c r="L6" s="63" t="s">
        <v>8</v>
      </c>
      <c r="M6" s="63" t="s">
        <v>9</v>
      </c>
      <c r="N6" s="63" t="s">
        <v>290</v>
      </c>
      <c r="O6" s="24">
        <v>12</v>
      </c>
      <c r="P6" s="25">
        <v>0.3119024808308653</v>
      </c>
      <c r="Q6" s="25">
        <v>0.18826268053470724</v>
      </c>
      <c r="R6" s="25">
        <v>0.49092717625461468</v>
      </c>
      <c r="S6" s="96">
        <f t="shared" si="4"/>
        <v>2.3999999999999998E-3</v>
      </c>
      <c r="T6" s="88">
        <f t="shared" si="5"/>
        <v>27.906976744186046</v>
      </c>
      <c r="U6" s="88">
        <f t="shared" si="6"/>
        <v>17.221359675936718</v>
      </c>
      <c r="V6" s="46">
        <f t="shared" si="7"/>
        <v>45.128336420122764</v>
      </c>
    </row>
    <row r="7" spans="1:22" ht="15.6" x14ac:dyDescent="0.3">
      <c r="A7">
        <v>4</v>
      </c>
      <c r="B7" s="59" t="s">
        <v>281</v>
      </c>
      <c r="C7" s="10" t="s">
        <v>9</v>
      </c>
      <c r="D7" s="10" t="s">
        <v>10</v>
      </c>
      <c r="E7" s="57">
        <v>21.337579617834393</v>
      </c>
      <c r="F7" s="55">
        <v>3.5</v>
      </c>
      <c r="G7" s="55">
        <v>6</v>
      </c>
      <c r="H7" s="13">
        <f t="shared" si="1"/>
        <v>3.5758657552030504E-2</v>
      </c>
      <c r="I7" s="14">
        <f t="shared" si="2"/>
        <v>8.7608711002474735E-2</v>
      </c>
      <c r="J7" s="14">
        <f t="shared" si="3"/>
        <v>0.15018636171852812</v>
      </c>
      <c r="L7" s="63" t="s">
        <v>282</v>
      </c>
      <c r="M7" s="63" t="s">
        <v>19</v>
      </c>
      <c r="N7" s="62" t="s">
        <v>289</v>
      </c>
      <c r="O7" s="24">
        <v>10</v>
      </c>
      <c r="P7" s="25">
        <v>0.32025068156923198</v>
      </c>
      <c r="Q7" s="25">
        <v>0.50879575114609099</v>
      </c>
      <c r="R7" s="25">
        <v>1.229519101484847</v>
      </c>
      <c r="S7" s="96">
        <f t="shared" si="4"/>
        <v>2E-3</v>
      </c>
      <c r="T7" s="88">
        <f t="shared" si="5"/>
        <v>23.255813953488371</v>
      </c>
      <c r="U7" s="88">
        <f t="shared" si="6"/>
        <v>17.68229659179374</v>
      </c>
      <c r="V7" s="46">
        <f t="shared" si="7"/>
        <v>40.938110545282115</v>
      </c>
    </row>
    <row r="8" spans="1:22" ht="16.2" thickBot="1" x14ac:dyDescent="0.35">
      <c r="A8">
        <v>5</v>
      </c>
      <c r="B8" s="59" t="s">
        <v>282</v>
      </c>
      <c r="C8" s="10" t="s">
        <v>19</v>
      </c>
      <c r="D8" s="104" t="s">
        <v>289</v>
      </c>
      <c r="E8" s="57">
        <v>19.745222929936304</v>
      </c>
      <c r="F8" s="55">
        <v>5</v>
      </c>
      <c r="G8" s="55">
        <v>6</v>
      </c>
      <c r="H8" s="13">
        <f t="shared" si="1"/>
        <v>3.0620690494543388E-2</v>
      </c>
      <c r="I8" s="14">
        <f t="shared" si="2"/>
        <v>0.10717241673090185</v>
      </c>
      <c r="J8" s="14">
        <f t="shared" si="3"/>
        <v>0.1286069000770822</v>
      </c>
      <c r="L8" s="47" t="s">
        <v>257</v>
      </c>
      <c r="M8" s="48"/>
      <c r="N8" s="48"/>
      <c r="O8" s="49">
        <f>SUM(O4:O7)</f>
        <v>43</v>
      </c>
      <c r="P8" s="49">
        <f t="shared" ref="P8:R8" si="8">SUM(P4:P7)</f>
        <v>1.8111373706844089</v>
      </c>
      <c r="Q8" s="49">
        <f t="shared" si="8"/>
        <v>3.4316724935088629</v>
      </c>
      <c r="R8" s="49">
        <f t="shared" si="8"/>
        <v>7.2691922083045961</v>
      </c>
      <c r="S8" s="97">
        <f>SUM(S4:S7)</f>
        <v>8.6E-3</v>
      </c>
      <c r="T8" s="98">
        <f>SUM(T4:T7)</f>
        <v>100</v>
      </c>
      <c r="U8" s="49">
        <f t="shared" ref="U8:V8" si="9">SUM(U4:U7)</f>
        <v>100</v>
      </c>
      <c r="V8" s="51">
        <f t="shared" si="9"/>
        <v>200.00000000000003</v>
      </c>
    </row>
    <row r="9" spans="1:22" x14ac:dyDescent="0.3">
      <c r="A9">
        <v>6</v>
      </c>
      <c r="B9" s="59" t="s">
        <v>281</v>
      </c>
      <c r="C9" s="10" t="s">
        <v>9</v>
      </c>
      <c r="D9" s="10" t="s">
        <v>10</v>
      </c>
      <c r="E9" s="57">
        <v>16.560509554140125</v>
      </c>
      <c r="F9" s="55">
        <v>3</v>
      </c>
      <c r="G9" s="55">
        <v>5.5</v>
      </c>
      <c r="H9" s="13">
        <f t="shared" si="1"/>
        <v>2.1539632439449875E-2</v>
      </c>
      <c r="I9" s="14">
        <f t="shared" si="2"/>
        <v>4.5233228122844721E-2</v>
      </c>
      <c r="J9" s="14">
        <f t="shared" si="3"/>
        <v>8.2927584891881984E-2</v>
      </c>
    </row>
    <row r="10" spans="1:22" x14ac:dyDescent="0.3">
      <c r="A10">
        <v>7</v>
      </c>
      <c r="B10" s="59" t="s">
        <v>281</v>
      </c>
      <c r="C10" s="10" t="s">
        <v>9</v>
      </c>
      <c r="D10" s="10" t="s">
        <v>10</v>
      </c>
      <c r="E10" s="57">
        <v>18.152866242038215</v>
      </c>
      <c r="F10" s="55">
        <v>4</v>
      </c>
      <c r="G10" s="55">
        <v>6</v>
      </c>
      <c r="H10" s="13">
        <f t="shared" si="1"/>
        <v>2.5881015457016512E-2</v>
      </c>
      <c r="I10" s="14">
        <f t="shared" si="2"/>
        <v>7.2466843279646212E-2</v>
      </c>
      <c r="J10" s="14">
        <f t="shared" si="3"/>
        <v>0.10870026491946932</v>
      </c>
    </row>
    <row r="11" spans="1:22" ht="15.6" x14ac:dyDescent="0.3">
      <c r="A11">
        <v>8</v>
      </c>
      <c r="B11" s="59" t="s">
        <v>282</v>
      </c>
      <c r="C11" s="10" t="s">
        <v>19</v>
      </c>
      <c r="D11" s="104" t="s">
        <v>289</v>
      </c>
      <c r="E11" s="57">
        <v>14.331210191082802</v>
      </c>
      <c r="F11" s="55">
        <v>3</v>
      </c>
      <c r="G11" s="55">
        <v>5</v>
      </c>
      <c r="H11" s="13">
        <f t="shared" si="1"/>
        <v>1.6130826808389793E-2</v>
      </c>
      <c r="I11" s="14">
        <f t="shared" si="2"/>
        <v>3.3874736297618557E-2</v>
      </c>
      <c r="J11" s="14">
        <f t="shared" si="3"/>
        <v>5.645789382936426E-2</v>
      </c>
    </row>
    <row r="12" spans="1:22" ht="15.6" x14ac:dyDescent="0.3">
      <c r="A12">
        <v>9</v>
      </c>
      <c r="B12" s="59" t="s">
        <v>282</v>
      </c>
      <c r="C12" s="10" t="s">
        <v>19</v>
      </c>
      <c r="D12" s="104" t="s">
        <v>289</v>
      </c>
      <c r="E12" s="57">
        <v>14.012738853503183</v>
      </c>
      <c r="F12" s="55">
        <v>3</v>
      </c>
      <c r="G12" s="55">
        <v>5</v>
      </c>
      <c r="H12" s="13">
        <f t="shared" si="1"/>
        <v>1.5421867012860562E-2</v>
      </c>
      <c r="I12" s="14">
        <f t="shared" si="2"/>
        <v>3.2385920727007168E-2</v>
      </c>
      <c r="J12" s="14">
        <f t="shared" si="3"/>
        <v>5.3976534545011945E-2</v>
      </c>
      <c r="L12" s="60"/>
    </row>
    <row r="13" spans="1:22" x14ac:dyDescent="0.3">
      <c r="A13">
        <v>10</v>
      </c>
      <c r="B13" s="59" t="s">
        <v>274</v>
      </c>
      <c r="C13" s="9" t="s">
        <v>9</v>
      </c>
      <c r="D13" s="10" t="s">
        <v>22</v>
      </c>
      <c r="E13" s="57">
        <v>30.254777070063692</v>
      </c>
      <c r="F13" s="55">
        <v>6</v>
      </c>
      <c r="G13" s="55">
        <v>7</v>
      </c>
      <c r="H13" s="13">
        <f t="shared" si="1"/>
        <v>7.1891709602823636E-2</v>
      </c>
      <c r="I13" s="14">
        <f t="shared" si="2"/>
        <v>0.30194518033185924</v>
      </c>
      <c r="J13" s="14">
        <f t="shared" si="3"/>
        <v>0.35226937705383576</v>
      </c>
      <c r="L13" s="60"/>
    </row>
    <row r="14" spans="1:22" x14ac:dyDescent="0.3">
      <c r="A14">
        <v>11</v>
      </c>
      <c r="B14" s="59" t="s">
        <v>274</v>
      </c>
      <c r="C14" s="9" t="s">
        <v>9</v>
      </c>
      <c r="D14" s="10" t="s">
        <v>22</v>
      </c>
      <c r="E14" s="57">
        <v>29.936305732484076</v>
      </c>
      <c r="F14" s="55">
        <v>3</v>
      </c>
      <c r="G14" s="55">
        <v>5.5</v>
      </c>
      <c r="H14" s="13">
        <f t="shared" si="1"/>
        <v>7.0386165767373929E-2</v>
      </c>
      <c r="I14" s="14">
        <f t="shared" si="2"/>
        <v>0.14781094811148524</v>
      </c>
      <c r="J14" s="14">
        <f t="shared" si="3"/>
        <v>0.27098673820438962</v>
      </c>
      <c r="L14" s="60"/>
    </row>
    <row r="15" spans="1:22" x14ac:dyDescent="0.3">
      <c r="A15">
        <v>12</v>
      </c>
      <c r="B15" s="59" t="s">
        <v>274</v>
      </c>
      <c r="C15" s="9" t="s">
        <v>9</v>
      </c>
      <c r="D15" s="10" t="s">
        <v>22</v>
      </c>
      <c r="E15" s="57">
        <v>16.878980891719745</v>
      </c>
      <c r="F15" s="55">
        <v>2.5</v>
      </c>
      <c r="G15" s="55">
        <v>3.5</v>
      </c>
      <c r="H15" s="13">
        <f t="shared" si="1"/>
        <v>2.2376045681366381E-2</v>
      </c>
      <c r="I15" s="14">
        <f t="shared" si="2"/>
        <v>3.9158079942391164E-2</v>
      </c>
      <c r="J15" s="14">
        <f t="shared" si="3"/>
        <v>5.4821311919347623E-2</v>
      </c>
      <c r="L15" s="60"/>
    </row>
    <row r="16" spans="1:22" x14ac:dyDescent="0.3">
      <c r="A16">
        <v>13</v>
      </c>
      <c r="B16" s="59" t="s">
        <v>274</v>
      </c>
      <c r="C16" s="9" t="s">
        <v>9</v>
      </c>
      <c r="D16" s="10" t="s">
        <v>22</v>
      </c>
      <c r="E16" s="57">
        <v>43.312101910828027</v>
      </c>
      <c r="F16" s="55">
        <v>4.5</v>
      </c>
      <c r="G16" s="55">
        <v>8</v>
      </c>
      <c r="H16" s="13">
        <f t="shared" si="1"/>
        <v>0.14733618402369267</v>
      </c>
      <c r="I16" s="14">
        <f t="shared" si="2"/>
        <v>0.46410897967463188</v>
      </c>
      <c r="J16" s="14">
        <f t="shared" si="3"/>
        <v>0.82508263053267894</v>
      </c>
      <c r="L16" t="s">
        <v>325</v>
      </c>
      <c r="M16">
        <v>43</v>
      </c>
    </row>
    <row r="17" spans="1:13" x14ac:dyDescent="0.3">
      <c r="A17">
        <v>14</v>
      </c>
      <c r="B17" s="59" t="s">
        <v>274</v>
      </c>
      <c r="C17" s="9" t="s">
        <v>9</v>
      </c>
      <c r="D17" s="10" t="s">
        <v>22</v>
      </c>
      <c r="E17" s="57">
        <v>9.5541401273885338</v>
      </c>
      <c r="F17" s="55">
        <v>1.5</v>
      </c>
      <c r="G17" s="55">
        <v>3</v>
      </c>
      <c r="H17" s="13">
        <f t="shared" si="1"/>
        <v>7.1692563592843503E-3</v>
      </c>
      <c r="I17" s="14">
        <f t="shared" si="2"/>
        <v>7.5277191772485678E-3</v>
      </c>
      <c r="J17" s="14">
        <f t="shared" si="3"/>
        <v>1.5055438354497136E-2</v>
      </c>
      <c r="L17" t="s">
        <v>326</v>
      </c>
      <c r="M17">
        <v>4</v>
      </c>
    </row>
    <row r="18" spans="1:13" ht="15.6" x14ac:dyDescent="0.3">
      <c r="A18">
        <v>15</v>
      </c>
      <c r="B18" s="59" t="s">
        <v>282</v>
      </c>
      <c r="C18" s="10" t="s">
        <v>19</v>
      </c>
      <c r="D18" s="104" t="s">
        <v>289</v>
      </c>
      <c r="E18" s="57">
        <v>21.019108280254777</v>
      </c>
      <c r="F18" s="55">
        <v>4</v>
      </c>
      <c r="G18" s="55">
        <v>7</v>
      </c>
      <c r="H18" s="13">
        <f t="shared" si="1"/>
        <v>3.4699200778936269E-2</v>
      </c>
      <c r="I18" s="14">
        <f t="shared" si="2"/>
        <v>9.7157762181021526E-2</v>
      </c>
      <c r="J18" s="14">
        <f t="shared" si="3"/>
        <v>0.17002608381678769</v>
      </c>
      <c r="L18" t="s">
        <v>327</v>
      </c>
      <c r="M18">
        <v>3</v>
      </c>
    </row>
    <row r="19" spans="1:13" ht="15.6" x14ac:dyDescent="0.3">
      <c r="A19">
        <v>16</v>
      </c>
      <c r="B19" s="59" t="s">
        <v>283</v>
      </c>
      <c r="C19" s="21" t="s">
        <v>37</v>
      </c>
      <c r="D19" s="105" t="s">
        <v>259</v>
      </c>
      <c r="E19" s="57">
        <v>9.5541401273885338</v>
      </c>
      <c r="F19" s="55">
        <v>3</v>
      </c>
      <c r="G19" s="55">
        <v>6</v>
      </c>
      <c r="H19" s="13">
        <f t="shared" si="1"/>
        <v>7.1692563592843503E-3</v>
      </c>
      <c r="I19" s="14">
        <f t="shared" si="2"/>
        <v>1.5055438354497136E-2</v>
      </c>
      <c r="J19" s="14">
        <f t="shared" si="3"/>
        <v>3.0110876708994271E-2</v>
      </c>
      <c r="L19" t="s">
        <v>328</v>
      </c>
      <c r="M19">
        <v>4</v>
      </c>
    </row>
    <row r="20" spans="1:13" x14ac:dyDescent="0.3">
      <c r="A20">
        <v>17</v>
      </c>
      <c r="B20" s="59" t="s">
        <v>274</v>
      </c>
      <c r="C20" s="9" t="s">
        <v>9</v>
      </c>
      <c r="D20" s="10" t="s">
        <v>22</v>
      </c>
      <c r="E20" s="57">
        <v>41.401273885350314</v>
      </c>
      <c r="F20" s="55">
        <v>3.5</v>
      </c>
      <c r="G20" s="55">
        <v>11</v>
      </c>
      <c r="H20" s="13">
        <f t="shared" si="1"/>
        <v>0.13462270274656168</v>
      </c>
      <c r="I20" s="14">
        <f t="shared" si="2"/>
        <v>0.32982562172907615</v>
      </c>
      <c r="J20" s="14">
        <f t="shared" si="3"/>
        <v>1.036594811148525</v>
      </c>
      <c r="L20" s="60"/>
    </row>
    <row r="21" spans="1:13" x14ac:dyDescent="0.3">
      <c r="A21">
        <v>18</v>
      </c>
      <c r="B21" s="59" t="s">
        <v>281</v>
      </c>
      <c r="C21" s="10" t="s">
        <v>9</v>
      </c>
      <c r="D21" s="10" t="s">
        <v>10</v>
      </c>
      <c r="E21" s="57">
        <v>13.694267515923567</v>
      </c>
      <c r="F21" s="55">
        <v>2.5</v>
      </c>
      <c r="G21" s="55">
        <v>3.5</v>
      </c>
      <c r="H21" s="13">
        <f t="shared" si="1"/>
        <v>1.472883889812974E-2</v>
      </c>
      <c r="I21" s="14">
        <f t="shared" si="2"/>
        <v>2.5775468071727047E-2</v>
      </c>
      <c r="J21" s="14">
        <f t="shared" si="3"/>
        <v>3.6085655300417865E-2</v>
      </c>
      <c r="L21" s="60"/>
    </row>
    <row r="22" spans="1:13" x14ac:dyDescent="0.3">
      <c r="A22">
        <v>19</v>
      </c>
      <c r="B22" s="59" t="s">
        <v>274</v>
      </c>
      <c r="C22" s="9" t="s">
        <v>9</v>
      </c>
      <c r="D22" s="10" t="s">
        <v>22</v>
      </c>
      <c r="E22" s="57">
        <v>25.477707006369425</v>
      </c>
      <c r="F22" s="55">
        <v>3</v>
      </c>
      <c r="G22" s="55">
        <v>4.5</v>
      </c>
      <c r="H22" s="13">
        <f t="shared" si="1"/>
        <v>5.0981378554910951E-2</v>
      </c>
      <c r="I22" s="14">
        <f t="shared" si="2"/>
        <v>0.10706089496531297</v>
      </c>
      <c r="J22" s="14">
        <f t="shared" si="3"/>
        <v>0.16059134244796947</v>
      </c>
      <c r="L22" s="60"/>
    </row>
    <row r="23" spans="1:13" x14ac:dyDescent="0.3">
      <c r="A23">
        <v>20</v>
      </c>
      <c r="B23" s="59" t="s">
        <v>281</v>
      </c>
      <c r="C23" s="10" t="s">
        <v>9</v>
      </c>
      <c r="D23" s="10" t="s">
        <v>10</v>
      </c>
      <c r="E23" s="57">
        <v>15.923566878980891</v>
      </c>
      <c r="F23" s="55">
        <v>2</v>
      </c>
      <c r="G23" s="55">
        <v>6</v>
      </c>
      <c r="H23" s="13">
        <f t="shared" si="1"/>
        <v>1.9914600998012087E-2</v>
      </c>
      <c r="I23" s="14">
        <f t="shared" si="2"/>
        <v>2.7880441397216914E-2</v>
      </c>
      <c r="J23" s="14">
        <f t="shared" si="3"/>
        <v>8.3641324191650754E-2</v>
      </c>
      <c r="L23" s="60"/>
    </row>
    <row r="24" spans="1:13" ht="15.6" x14ac:dyDescent="0.3">
      <c r="A24">
        <v>21</v>
      </c>
      <c r="B24" s="59" t="s">
        <v>282</v>
      </c>
      <c r="C24" s="10" t="s">
        <v>19</v>
      </c>
      <c r="D24" s="104" t="s">
        <v>289</v>
      </c>
      <c r="E24" s="57">
        <v>15.923566878980891</v>
      </c>
      <c r="F24" s="55">
        <v>3.5</v>
      </c>
      <c r="G24" s="55">
        <v>6.5</v>
      </c>
      <c r="H24" s="13">
        <f t="shared" si="1"/>
        <v>1.9914600998012087E-2</v>
      </c>
      <c r="I24" s="14">
        <f t="shared" si="2"/>
        <v>4.8790772445129596E-2</v>
      </c>
      <c r="J24" s="14">
        <f t="shared" si="3"/>
        <v>9.061143454095498E-2</v>
      </c>
      <c r="L24" s="60"/>
    </row>
    <row r="25" spans="1:13" ht="15.6" x14ac:dyDescent="0.3">
      <c r="A25">
        <v>22</v>
      </c>
      <c r="B25" s="59" t="s">
        <v>282</v>
      </c>
      <c r="C25" s="10" t="s">
        <v>19</v>
      </c>
      <c r="D25" s="104" t="s">
        <v>289</v>
      </c>
      <c r="E25" s="57">
        <v>16.560509554140125</v>
      </c>
      <c r="F25" s="55">
        <v>2</v>
      </c>
      <c r="G25" s="55">
        <v>4.5</v>
      </c>
      <c r="H25" s="13">
        <f t="shared" si="1"/>
        <v>2.1539632439449875E-2</v>
      </c>
      <c r="I25" s="14">
        <f t="shared" si="2"/>
        <v>3.0155485415229815E-2</v>
      </c>
      <c r="J25" s="14">
        <f t="shared" si="3"/>
        <v>6.7849842184267081E-2</v>
      </c>
      <c r="L25" s="60"/>
    </row>
    <row r="26" spans="1:13" ht="15.6" x14ac:dyDescent="0.3">
      <c r="A26">
        <v>23</v>
      </c>
      <c r="B26" s="59" t="s">
        <v>282</v>
      </c>
      <c r="C26" s="10" t="s">
        <v>19</v>
      </c>
      <c r="D26" s="104" t="s">
        <v>289</v>
      </c>
      <c r="E26" s="57">
        <v>27.70700636942675</v>
      </c>
      <c r="F26" s="55">
        <v>3</v>
      </c>
      <c r="G26" s="55">
        <v>6.5</v>
      </c>
      <c r="H26" s="13">
        <f t="shared" si="1"/>
        <v>6.0293445981581401E-2</v>
      </c>
      <c r="I26" s="14">
        <f t="shared" si="2"/>
        <v>0.12661623656132093</v>
      </c>
      <c r="J26" s="14">
        <f t="shared" si="3"/>
        <v>0.27433517921619532</v>
      </c>
      <c r="L26" s="60"/>
    </row>
    <row r="27" spans="1:13" x14ac:dyDescent="0.3">
      <c r="A27">
        <v>24</v>
      </c>
      <c r="B27" s="59" t="s">
        <v>274</v>
      </c>
      <c r="C27" s="9" t="s">
        <v>9</v>
      </c>
      <c r="D27" s="10" t="s">
        <v>22</v>
      </c>
      <c r="E27" s="57">
        <v>55.095541401273884</v>
      </c>
      <c r="F27" s="55">
        <v>4</v>
      </c>
      <c r="G27" s="55">
        <v>7.5</v>
      </c>
      <c r="H27" s="13">
        <f t="shared" si="1"/>
        <v>0.23840963730780151</v>
      </c>
      <c r="I27" s="14">
        <f t="shared" si="2"/>
        <v>0.66754698446184424</v>
      </c>
      <c r="J27" s="14">
        <f t="shared" si="3"/>
        <v>1.2516505958659581</v>
      </c>
      <c r="L27" s="60"/>
    </row>
    <row r="28" spans="1:13" x14ac:dyDescent="0.3">
      <c r="A28">
        <v>25</v>
      </c>
      <c r="B28" s="59" t="s">
        <v>274</v>
      </c>
      <c r="C28" s="9" t="s">
        <v>9</v>
      </c>
      <c r="D28" s="10" t="s">
        <v>22</v>
      </c>
      <c r="E28" s="57">
        <v>19.745222929936304</v>
      </c>
      <c r="F28" s="55">
        <v>2.5</v>
      </c>
      <c r="G28" s="55">
        <v>4</v>
      </c>
      <c r="H28" s="13">
        <f t="shared" si="1"/>
        <v>3.0620690494543388E-2</v>
      </c>
      <c r="I28" s="14">
        <f t="shared" si="2"/>
        <v>5.3586208365450923E-2</v>
      </c>
      <c r="J28" s="14">
        <f t="shared" si="3"/>
        <v>8.5737933384721465E-2</v>
      </c>
      <c r="L28" s="60"/>
    </row>
    <row r="29" spans="1:13" x14ac:dyDescent="0.3">
      <c r="A29">
        <v>26</v>
      </c>
      <c r="B29" s="59" t="s">
        <v>274</v>
      </c>
      <c r="C29" s="9" t="s">
        <v>9</v>
      </c>
      <c r="D29" s="10" t="s">
        <v>22</v>
      </c>
      <c r="E29" s="57">
        <v>18.152866242038215</v>
      </c>
      <c r="F29" s="55">
        <v>1.5</v>
      </c>
      <c r="G29" s="55">
        <v>3</v>
      </c>
      <c r="H29" s="13">
        <f t="shared" si="1"/>
        <v>2.5881015457016512E-2</v>
      </c>
      <c r="I29" s="14">
        <f t="shared" si="2"/>
        <v>2.7175066229867331E-2</v>
      </c>
      <c r="J29" s="14">
        <f t="shared" si="3"/>
        <v>5.4350132459734662E-2</v>
      </c>
      <c r="L29" s="60"/>
    </row>
    <row r="30" spans="1:13" x14ac:dyDescent="0.3">
      <c r="A30">
        <v>27</v>
      </c>
      <c r="B30" s="59" t="s">
        <v>281</v>
      </c>
      <c r="C30" s="10" t="s">
        <v>9</v>
      </c>
      <c r="D30" s="10" t="s">
        <v>10</v>
      </c>
      <c r="E30" s="57">
        <v>18.471337579617835</v>
      </c>
      <c r="F30" s="55">
        <v>3</v>
      </c>
      <c r="G30" s="55">
        <v>6.5</v>
      </c>
      <c r="H30" s="13">
        <f t="shared" si="1"/>
        <v>2.6797087102925075E-2</v>
      </c>
      <c r="I30" s="14">
        <f t="shared" si="2"/>
        <v>5.6273882916142652E-2</v>
      </c>
      <c r="J30" s="14">
        <f t="shared" si="3"/>
        <v>0.12192674631830906</v>
      </c>
      <c r="L30" s="60"/>
    </row>
    <row r="31" spans="1:13" x14ac:dyDescent="0.3">
      <c r="A31">
        <v>28</v>
      </c>
      <c r="B31" s="59" t="s">
        <v>274</v>
      </c>
      <c r="C31" s="9" t="s">
        <v>9</v>
      </c>
      <c r="D31" s="10" t="s">
        <v>22</v>
      </c>
      <c r="E31" s="57">
        <v>23.885350318471335</v>
      </c>
      <c r="F31" s="55">
        <v>2</v>
      </c>
      <c r="G31" s="55">
        <v>3.5</v>
      </c>
      <c r="H31" s="13">
        <f t="shared" si="1"/>
        <v>4.4807852245527191E-2</v>
      </c>
      <c r="I31" s="14">
        <f t="shared" si="2"/>
        <v>6.2730993143738062E-2</v>
      </c>
      <c r="J31" s="14">
        <f t="shared" si="3"/>
        <v>0.10977923800154162</v>
      </c>
      <c r="L31" s="60"/>
    </row>
    <row r="32" spans="1:13" ht="15.6" x14ac:dyDescent="0.3">
      <c r="A32">
        <v>29</v>
      </c>
      <c r="B32" s="59" t="s">
        <v>282</v>
      </c>
      <c r="C32" s="10" t="s">
        <v>19</v>
      </c>
      <c r="D32" s="104" t="s">
        <v>289</v>
      </c>
      <c r="E32" s="57">
        <v>25.477707006369425</v>
      </c>
      <c r="F32" s="55">
        <v>2</v>
      </c>
      <c r="G32" s="55">
        <v>6</v>
      </c>
      <c r="H32" s="13">
        <f t="shared" si="1"/>
        <v>5.0981378554910951E-2</v>
      </c>
      <c r="I32" s="14">
        <f t="shared" si="2"/>
        <v>7.1373929976875319E-2</v>
      </c>
      <c r="J32" s="14">
        <f t="shared" si="3"/>
        <v>0.21412178993062594</v>
      </c>
      <c r="L32" s="60"/>
    </row>
    <row r="33" spans="1:12" x14ac:dyDescent="0.3">
      <c r="A33">
        <v>30</v>
      </c>
      <c r="B33" s="59" t="s">
        <v>281</v>
      </c>
      <c r="C33" s="10" t="s">
        <v>9</v>
      </c>
      <c r="D33" s="10" t="s">
        <v>10</v>
      </c>
      <c r="E33" s="57">
        <v>15.286624203821656</v>
      </c>
      <c r="F33" s="55">
        <v>1.5</v>
      </c>
      <c r="G33" s="55">
        <v>6</v>
      </c>
      <c r="H33" s="13">
        <f t="shared" si="1"/>
        <v>1.835329627976794E-2</v>
      </c>
      <c r="I33" s="14">
        <f t="shared" si="2"/>
        <v>1.9270961093756336E-2</v>
      </c>
      <c r="J33" s="14">
        <f t="shared" si="3"/>
        <v>7.7083844375025343E-2</v>
      </c>
      <c r="L33" s="60"/>
    </row>
    <row r="34" spans="1:12" x14ac:dyDescent="0.3">
      <c r="A34">
        <v>31</v>
      </c>
      <c r="B34" s="59" t="s">
        <v>274</v>
      </c>
      <c r="C34" s="9" t="s">
        <v>9</v>
      </c>
      <c r="D34" s="10" t="s">
        <v>22</v>
      </c>
      <c r="E34" s="57">
        <v>25.159235668789808</v>
      </c>
      <c r="F34" s="55">
        <v>3</v>
      </c>
      <c r="G34" s="55">
        <v>7</v>
      </c>
      <c r="H34" s="13">
        <f t="shared" si="1"/>
        <v>4.9714809931437384E-2</v>
      </c>
      <c r="I34" s="14">
        <f t="shared" si="2"/>
        <v>0.10440110085601848</v>
      </c>
      <c r="J34" s="14">
        <f t="shared" si="3"/>
        <v>0.24360256866404309</v>
      </c>
      <c r="L34" s="60"/>
    </row>
    <row r="35" spans="1:12" ht="15.6" x14ac:dyDescent="0.3">
      <c r="A35">
        <v>32</v>
      </c>
      <c r="B35" s="59" t="s">
        <v>282</v>
      </c>
      <c r="C35" s="10" t="s">
        <v>19</v>
      </c>
      <c r="D35" s="104" t="s">
        <v>289</v>
      </c>
      <c r="E35" s="57">
        <v>20.063694267515924</v>
      </c>
      <c r="F35" s="55">
        <v>3</v>
      </c>
      <c r="G35" s="55">
        <v>10</v>
      </c>
      <c r="H35" s="13">
        <f t="shared" si="1"/>
        <v>3.1616420544443996E-2</v>
      </c>
      <c r="I35" s="14">
        <f t="shared" si="2"/>
        <v>6.6394483143332392E-2</v>
      </c>
      <c r="J35" s="14">
        <f t="shared" si="3"/>
        <v>0.22131494381110794</v>
      </c>
      <c r="L35" s="60"/>
    </row>
    <row r="36" spans="1:12" ht="15.6" x14ac:dyDescent="0.3">
      <c r="A36">
        <v>33</v>
      </c>
      <c r="B36" s="59" t="s">
        <v>282</v>
      </c>
      <c r="C36" s="10" t="s">
        <v>19</v>
      </c>
      <c r="D36" s="104" t="s">
        <v>289</v>
      </c>
      <c r="E36" s="57">
        <v>22.292993630573246</v>
      </c>
      <c r="F36" s="55">
        <v>2.5</v>
      </c>
      <c r="G36" s="55">
        <v>7</v>
      </c>
      <c r="H36" s="13">
        <f t="shared" si="1"/>
        <v>3.9032617956103688E-2</v>
      </c>
      <c r="I36" s="14">
        <f t="shared" si="2"/>
        <v>6.8307081423181454E-2</v>
      </c>
      <c r="J36" s="14">
        <f t="shared" si="3"/>
        <v>0.19125982798490807</v>
      </c>
      <c r="L36" s="60"/>
    </row>
    <row r="37" spans="1:12" x14ac:dyDescent="0.3">
      <c r="A37">
        <v>34</v>
      </c>
      <c r="B37" s="59" t="s">
        <v>274</v>
      </c>
      <c r="C37" s="9" t="s">
        <v>9</v>
      </c>
      <c r="D37" s="10" t="s">
        <v>22</v>
      </c>
      <c r="E37" s="57">
        <v>15.923566878980891</v>
      </c>
      <c r="F37" s="55">
        <v>3</v>
      </c>
      <c r="G37" s="55">
        <v>7</v>
      </c>
      <c r="H37" s="13">
        <f t="shared" si="1"/>
        <v>1.9914600998012087E-2</v>
      </c>
      <c r="I37" s="14">
        <f t="shared" si="2"/>
        <v>4.1820662095825377E-2</v>
      </c>
      <c r="J37" s="14">
        <f t="shared" si="3"/>
        <v>9.7581544890259192E-2</v>
      </c>
      <c r="L37" s="60"/>
    </row>
    <row r="38" spans="1:12" x14ac:dyDescent="0.3">
      <c r="A38">
        <v>35</v>
      </c>
      <c r="B38" s="59" t="s">
        <v>274</v>
      </c>
      <c r="C38" s="9" t="s">
        <v>9</v>
      </c>
      <c r="D38" s="10" t="s">
        <v>22</v>
      </c>
      <c r="E38" s="57">
        <v>17.515923566878982</v>
      </c>
      <c r="F38" s="55">
        <v>2</v>
      </c>
      <c r="G38" s="55">
        <v>6</v>
      </c>
      <c r="H38" s="13">
        <f t="shared" si="1"/>
        <v>2.4096667207594635E-2</v>
      </c>
      <c r="I38" s="14">
        <f t="shared" si="2"/>
        <v>3.3735334090632479E-2</v>
      </c>
      <c r="J38" s="14">
        <f t="shared" si="3"/>
        <v>0.10120600227189745</v>
      </c>
      <c r="L38" s="60"/>
    </row>
    <row r="39" spans="1:12" x14ac:dyDescent="0.3">
      <c r="A39">
        <v>36</v>
      </c>
      <c r="B39" s="59" t="s">
        <v>281</v>
      </c>
      <c r="C39" s="10" t="s">
        <v>9</v>
      </c>
      <c r="D39" s="10" t="s">
        <v>10</v>
      </c>
      <c r="E39" s="57">
        <v>12.738853503184712</v>
      </c>
      <c r="F39" s="55">
        <v>1.5</v>
      </c>
      <c r="G39" s="55">
        <v>6.5</v>
      </c>
      <c r="H39" s="13">
        <f t="shared" si="1"/>
        <v>1.2745344638727738E-2</v>
      </c>
      <c r="I39" s="14">
        <f t="shared" si="2"/>
        <v>1.3382611870664122E-2</v>
      </c>
      <c r="J39" s="14">
        <f t="shared" si="3"/>
        <v>5.7991318106211193E-2</v>
      </c>
      <c r="L39" s="60"/>
    </row>
    <row r="40" spans="1:12" x14ac:dyDescent="0.3">
      <c r="A40">
        <v>37</v>
      </c>
      <c r="B40" s="59" t="s">
        <v>274</v>
      </c>
      <c r="C40" s="9" t="s">
        <v>9</v>
      </c>
      <c r="D40" s="10" t="s">
        <v>22</v>
      </c>
      <c r="E40" s="57">
        <v>24.203821656050955</v>
      </c>
      <c r="F40" s="55">
        <v>2</v>
      </c>
      <c r="G40" s="55">
        <v>6</v>
      </c>
      <c r="H40" s="13">
        <f t="shared" si="1"/>
        <v>4.6010694145807135E-2</v>
      </c>
      <c r="I40" s="14">
        <f t="shared" si="2"/>
        <v>6.4414971804129986E-2</v>
      </c>
      <c r="J40" s="14">
        <f t="shared" si="3"/>
        <v>0.19324491541238994</v>
      </c>
      <c r="L40" s="60"/>
    </row>
    <row r="41" spans="1:12" x14ac:dyDescent="0.3">
      <c r="A41">
        <v>38</v>
      </c>
      <c r="B41" s="59" t="s">
        <v>274</v>
      </c>
      <c r="C41" s="9" t="s">
        <v>9</v>
      </c>
      <c r="D41" s="10" t="s">
        <v>22</v>
      </c>
      <c r="E41" s="57">
        <v>28.662420382165603</v>
      </c>
      <c r="F41" s="55">
        <v>2</v>
      </c>
      <c r="G41" s="55">
        <v>6</v>
      </c>
      <c r="H41" s="13">
        <f t="shared" si="1"/>
        <v>6.4523307233559174E-2</v>
      </c>
      <c r="I41" s="14">
        <f t="shared" si="2"/>
        <v>9.0332630126982824E-2</v>
      </c>
      <c r="J41" s="14">
        <f t="shared" si="3"/>
        <v>0.27099789038094846</v>
      </c>
      <c r="L41" s="60"/>
    </row>
    <row r="42" spans="1:12" x14ac:dyDescent="0.3">
      <c r="A42">
        <v>39</v>
      </c>
      <c r="B42" s="59" t="s">
        <v>281</v>
      </c>
      <c r="C42" s="10" t="s">
        <v>9</v>
      </c>
      <c r="D42" s="10" t="s">
        <v>10</v>
      </c>
      <c r="E42" s="57">
        <v>20.38216560509554</v>
      </c>
      <c r="F42" s="55">
        <v>2</v>
      </c>
      <c r="G42" s="55">
        <v>5</v>
      </c>
      <c r="H42" s="13">
        <f t="shared" si="1"/>
        <v>3.2628082275143001E-2</v>
      </c>
      <c r="I42" s="14">
        <f t="shared" si="2"/>
        <v>4.5679315185200201E-2</v>
      </c>
      <c r="J42" s="14">
        <f t="shared" si="3"/>
        <v>0.11419828796300049</v>
      </c>
      <c r="L42" s="60"/>
    </row>
    <row r="43" spans="1:12" x14ac:dyDescent="0.3">
      <c r="A43">
        <v>40</v>
      </c>
      <c r="B43" s="59" t="s">
        <v>274</v>
      </c>
      <c r="C43" s="9" t="s">
        <v>9</v>
      </c>
      <c r="D43" s="10" t="s">
        <v>22</v>
      </c>
      <c r="E43" s="57">
        <v>17.515923566878982</v>
      </c>
      <c r="F43" s="55">
        <v>1.5</v>
      </c>
      <c r="G43" s="55">
        <v>5</v>
      </c>
      <c r="H43" s="13">
        <f t="shared" si="1"/>
        <v>2.4096667207594635E-2</v>
      </c>
      <c r="I43" s="14">
        <f t="shared" si="2"/>
        <v>2.5301500567974363E-2</v>
      </c>
      <c r="J43" s="14">
        <f t="shared" si="3"/>
        <v>8.4338335226581199E-2</v>
      </c>
      <c r="L43" s="60"/>
    </row>
    <row r="44" spans="1:12" x14ac:dyDescent="0.3">
      <c r="A44">
        <v>41</v>
      </c>
      <c r="B44" s="59" t="s">
        <v>274</v>
      </c>
      <c r="C44" s="9" t="s">
        <v>9</v>
      </c>
      <c r="D44" s="10" t="s">
        <v>22</v>
      </c>
      <c r="E44" s="57">
        <v>20.700636942675157</v>
      </c>
      <c r="F44" s="55">
        <v>1.5</v>
      </c>
      <c r="G44" s="55">
        <v>2</v>
      </c>
      <c r="H44" s="13">
        <f t="shared" si="1"/>
        <v>3.3655675686640421E-2</v>
      </c>
      <c r="I44" s="14">
        <f t="shared" si="2"/>
        <v>3.5338459470972444E-2</v>
      </c>
      <c r="J44" s="14">
        <f t="shared" si="3"/>
        <v>4.7117945961296599E-2</v>
      </c>
      <c r="L44" s="60"/>
    </row>
    <row r="45" spans="1:12" x14ac:dyDescent="0.3">
      <c r="A45">
        <v>42</v>
      </c>
      <c r="B45" s="59" t="s">
        <v>274</v>
      </c>
      <c r="C45" s="9" t="s">
        <v>9</v>
      </c>
      <c r="D45" s="10" t="s">
        <v>22</v>
      </c>
      <c r="E45" s="57">
        <v>19.745222929936304</v>
      </c>
      <c r="F45" s="55">
        <v>2</v>
      </c>
      <c r="G45" s="55">
        <v>5.5</v>
      </c>
      <c r="H45" s="13">
        <f t="shared" si="1"/>
        <v>3.0620690494543388E-2</v>
      </c>
      <c r="I45" s="14">
        <f t="shared" si="2"/>
        <v>4.2868966692360733E-2</v>
      </c>
      <c r="J45" s="14">
        <f t="shared" si="3"/>
        <v>0.11788965840399201</v>
      </c>
      <c r="L45" s="60"/>
    </row>
    <row r="46" spans="1:12" x14ac:dyDescent="0.3">
      <c r="A46">
        <v>43</v>
      </c>
      <c r="B46" s="59" t="s">
        <v>274</v>
      </c>
      <c r="C46" s="9" t="s">
        <v>9</v>
      </c>
      <c r="D46" s="10" t="s">
        <v>22</v>
      </c>
      <c r="E46" s="57">
        <v>21.019108280254777</v>
      </c>
      <c r="F46" s="55">
        <v>3</v>
      </c>
      <c r="G46" s="55">
        <v>6</v>
      </c>
      <c r="H46" s="13">
        <f t="shared" si="1"/>
        <v>3.4699200778936269E-2</v>
      </c>
      <c r="I46" s="14">
        <f t="shared" si="2"/>
        <v>7.2868321635766148E-2</v>
      </c>
      <c r="J46" s="14">
        <f t="shared" si="3"/>
        <v>0.1457366432715323</v>
      </c>
      <c r="L46" s="60"/>
    </row>
    <row r="47" spans="1:12" x14ac:dyDescent="0.3">
      <c r="H47" s="58">
        <f>SUM(H4:H46)</f>
        <v>1.8111373706844085</v>
      </c>
      <c r="I47" s="58">
        <f t="shared" ref="I47:J47" si="10">SUM(I4:I46)</f>
        <v>4.0938246125603461</v>
      </c>
      <c r="J47" s="58">
        <f t="shared" si="10"/>
        <v>8.2831759814799764</v>
      </c>
      <c r="L47" s="60"/>
    </row>
    <row r="48" spans="1:12" x14ac:dyDescent="0.3">
      <c r="L48" s="60"/>
    </row>
    <row r="49" spans="12:12" x14ac:dyDescent="0.3">
      <c r="L49" s="60"/>
    </row>
    <row r="50" spans="12:12" x14ac:dyDescent="0.3">
      <c r="L50" s="60"/>
    </row>
    <row r="51" spans="12:12" x14ac:dyDescent="0.3">
      <c r="L51" s="60"/>
    </row>
    <row r="52" spans="12:12" x14ac:dyDescent="0.3">
      <c r="L52" s="60"/>
    </row>
    <row r="53" spans="12:12" x14ac:dyDescent="0.3">
      <c r="L53" s="60"/>
    </row>
    <row r="54" spans="12:12" x14ac:dyDescent="0.3">
      <c r="L54" s="60"/>
    </row>
  </sheetData>
  <autoFilter ref="A2:J47" xr:uid="{98C10A7A-F6F9-49FF-91DA-54A7CFF3CA77}"/>
  <mergeCells count="12">
    <mergeCell ref="L2:V2"/>
    <mergeCell ref="J2:J3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PARCELA 1</vt:lpstr>
      <vt:lpstr>PARCELA 2</vt:lpstr>
      <vt:lpstr>PARCELA 3</vt:lpstr>
      <vt:lpstr>PARCELA 4</vt:lpstr>
      <vt:lpstr>PARCELA 5</vt:lpstr>
      <vt:lpstr>PARCELA 6</vt:lpstr>
      <vt:lpstr>PARCELA 7</vt:lpstr>
      <vt:lpstr>PARCELA 8</vt:lpstr>
      <vt:lpstr>PARCELA 9</vt:lpstr>
      <vt:lpstr>TOTAL PARCELAS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dandross</dc:creator>
  <cp:lastModifiedBy>Fabian Mosquera Ordóñez</cp:lastModifiedBy>
  <dcterms:created xsi:type="dcterms:W3CDTF">2025-06-26T17:40:40Z</dcterms:created>
  <dcterms:modified xsi:type="dcterms:W3CDTF">2026-07-22T04:44:31Z</dcterms:modified>
</cp:coreProperties>
</file>